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userName="TBI" algorithmName="SHA-512" hashValue="COC+SXgPruOt9935T4rWCDL5B+DcF3ubddbXBnXsLsLkd75Ga5c1l8yheJzbWZ3MXDRp+IyxeU0WY4+3dFgbBA==" saltValue="bskfy4LxnulInCuZsC/RpQ==" spinCount="100000"/>
  <workbookPr showInkAnnotation="0" codeName="ThisWorkbook" defaultThemeVersion="124226"/>
  <mc:AlternateContent xmlns:mc="http://schemas.openxmlformats.org/markup-compatibility/2006">
    <mc:Choice Requires="x15">
      <x15ac:absPath xmlns:x15ac="http://schemas.microsoft.com/office/spreadsheetml/2010/11/ac" url="C:\TBI\DISCLOSURES\Dec 2022\"/>
    </mc:Choice>
  </mc:AlternateContent>
  <xr:revisionPtr revIDLastSave="0" documentId="8_{4A95D0B5-2492-4CA3-B792-241F168F525F}" xr6:coauthVersionLast="47" xr6:coauthVersionMax="47" xr10:uidLastSave="{00000000-0000-0000-0000-000000000000}"/>
  <bookViews>
    <workbookView xWindow="-108" yWindow="-108" windowWidth="23256" windowHeight="12576" tabRatio="758" xr2:uid="{00000000-000D-0000-FFFF-FFFF00000000}"/>
  </bookViews>
  <sheets>
    <sheet name="Index" sheetId="31" r:id="rId1"/>
    <sheet name="EU LI1 " sheetId="98" r:id="rId2"/>
    <sheet name="EU LI2" sheetId="99" r:id="rId3"/>
    <sheet name="EU LI3" sheetId="100" r:id="rId4"/>
    <sheet name="EU CC1" sheetId="83" r:id="rId5"/>
    <sheet name="EU CC2 " sheetId="95" r:id="rId6"/>
    <sheet name="EU CCA  " sheetId="96" r:id="rId7"/>
    <sheet name="EU CCA1" sheetId="97" r:id="rId8"/>
    <sheet name="EU OV1" sheetId="92" r:id="rId9"/>
    <sheet name="EU CRD" sheetId="111" r:id="rId10"/>
    <sheet name="EU KM1" sheetId="93" r:id="rId11"/>
    <sheet name="EU OVA" sheetId="107" r:id="rId12"/>
    <sheet name="EU OVB" sheetId="108" r:id="rId13"/>
    <sheet name="EU OVC" sheetId="101" r:id="rId14"/>
    <sheet name="EU INS1" sheetId="51" r:id="rId15"/>
    <sheet name="EU INS2" sheetId="52" r:id="rId16"/>
    <sheet name="EU CCyB1" sheetId="79" r:id="rId17"/>
    <sheet name="EU CCyB2" sheetId="80" r:id="rId18"/>
    <sheet name="EU CCR1" sheetId="23" r:id="rId19"/>
    <sheet name="EU CCR2" sheetId="24" r:id="rId20"/>
    <sheet name="EU CCR3" sheetId="25" r:id="rId21"/>
    <sheet name="EU CCR5" sheetId="103" r:id="rId22"/>
    <sheet name="EU CR1" sheetId="67" r:id="rId23"/>
    <sheet name="EU CRA" sheetId="109" r:id="rId24"/>
    <sheet name="EU CR1-A" sheetId="102" r:id="rId25"/>
    <sheet name="EU CR2" sheetId="81" r:id="rId26"/>
    <sheet name="EU CR2a" sheetId="68" r:id="rId27"/>
    <sheet name="EU CR3" sheetId="53" r:id="rId28"/>
    <sheet name="EU CR4" sheetId="39" r:id="rId29"/>
    <sheet name="EU CR5" sheetId="40" r:id="rId30"/>
    <sheet name="EU CQ1" sheetId="69" r:id="rId31"/>
    <sheet name="EU CQ2" sheetId="70" r:id="rId32"/>
    <sheet name="EU CQ3" sheetId="71" r:id="rId33"/>
    <sheet name="EU CQ4" sheetId="72" r:id="rId34"/>
    <sheet name="EU CQ5" sheetId="73" r:id="rId35"/>
    <sheet name="EU CQ6" sheetId="74" r:id="rId36"/>
    <sheet name="EU CQ7" sheetId="75" r:id="rId37"/>
    <sheet name="EU CQ8" sheetId="76" r:id="rId38"/>
    <sheet name="EU OR1" sheetId="35" r:id="rId39"/>
    <sheet name="EU ORA" sheetId="110" r:id="rId40"/>
    <sheet name="EU MR1" sheetId="85" r:id="rId41"/>
    <sheet name="EU PV1" sheetId="84" r:id="rId42"/>
    <sheet name="EU LR1" sheetId="89" r:id="rId43"/>
    <sheet name="EU LR2" sheetId="90" r:id="rId44"/>
    <sheet name="EU LR3" sheetId="91" r:id="rId45"/>
    <sheet name="EU LIQA" sheetId="106" r:id="rId46"/>
    <sheet name="EU LIQ1" sheetId="38" r:id="rId47"/>
    <sheet name="EU LIQB" sheetId="105" r:id="rId48"/>
    <sheet name="EU LIQ2" sheetId="82" r:id="rId49"/>
    <sheet name="EU AE1" sheetId="32" r:id="rId50"/>
    <sheet name="EU AE2" sheetId="34" r:id="rId51"/>
    <sheet name="EU AE3" sheetId="33" r:id="rId52"/>
    <sheet name="EU AE4" sheetId="104" r:id="rId53"/>
    <sheet name="EU IRRBBA" sheetId="112" r:id="rId54"/>
    <sheet name="EU IRRBB1" sheetId="113" r:id="rId55"/>
    <sheet name="EU REMA" sheetId="116" r:id="rId56"/>
    <sheet name="EU REM1" sheetId="114" r:id="rId57"/>
    <sheet name="EU REM5" sheetId="115" r:id="rId58"/>
  </sheets>
  <definedNames>
    <definedName name="_Toc483499698" localSheetId="1">'EU LI1 '!$B$2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'EU LI1 '!$A$2:$I$25</definedName>
    <definedName name="_xlnm.Print_Area" localSheetId="39">'EU ORA'!$A$1:$D$10</definedName>
    <definedName name="_xlnm.Print_Area" localSheetId="56">'EU REM1'!$A$1:$I$28</definedName>
    <definedName name="_xlnm.Print_Area" localSheetId="57">'EU REM5'!$A$1:$M$13</definedName>
    <definedName name="_xlnm.Print_Area" localSheetId="0">Index!$B$2:$C$71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3" i="82" l="1"/>
  <c r="H43" i="82"/>
  <c r="H44" i="82" s="1"/>
  <c r="AF36" i="82"/>
  <c r="AE36" i="82"/>
  <c r="AD36" i="82"/>
  <c r="AC36" i="82"/>
  <c r="X36" i="82"/>
  <c r="W36" i="82"/>
  <c r="V36" i="82"/>
  <c r="U36" i="82"/>
  <c r="P36" i="82"/>
  <c r="O36" i="82"/>
  <c r="N36" i="82"/>
  <c r="M36" i="82"/>
  <c r="H36" i="82"/>
  <c r="G36" i="82"/>
  <c r="F36" i="82"/>
  <c r="E36" i="82"/>
  <c r="AF27" i="82"/>
  <c r="AF43" i="82" s="1"/>
  <c r="AE27" i="82"/>
  <c r="AD27" i="82"/>
  <c r="AC27" i="82"/>
  <c r="X27" i="82"/>
  <c r="W27" i="82"/>
  <c r="V27" i="82"/>
  <c r="U27" i="82"/>
  <c r="P27" i="82"/>
  <c r="P43" i="82" s="1"/>
  <c r="O27" i="82"/>
  <c r="N27" i="82"/>
  <c r="M27" i="82"/>
  <c r="H27" i="82"/>
  <c r="G27" i="82"/>
  <c r="F27" i="82"/>
  <c r="E27" i="82"/>
  <c r="AF15" i="82"/>
  <c r="AE15" i="82"/>
  <c r="AD15" i="82"/>
  <c r="AC15" i="82"/>
  <c r="X15" i="82"/>
  <c r="X22" i="82" s="1"/>
  <c r="X44" i="82" s="1"/>
  <c r="W15" i="82"/>
  <c r="V15" i="82"/>
  <c r="U15" i="82"/>
  <c r="P15" i="82"/>
  <c r="O15" i="82"/>
  <c r="N15" i="82"/>
  <c r="M15" i="82"/>
  <c r="AF12" i="82"/>
  <c r="AE12" i="82"/>
  <c r="AD12" i="82"/>
  <c r="AC12" i="82"/>
  <c r="X12" i="82"/>
  <c r="W12" i="82"/>
  <c r="V12" i="82"/>
  <c r="U12" i="82"/>
  <c r="P12" i="82"/>
  <c r="O12" i="82"/>
  <c r="N12" i="82"/>
  <c r="M12" i="82"/>
  <c r="AF9" i="82"/>
  <c r="AF22" i="82" s="1"/>
  <c r="AF44" i="82" s="1"/>
  <c r="AE9" i="82"/>
  <c r="AD9" i="82"/>
  <c r="AC9" i="82"/>
  <c r="AB9" i="82"/>
  <c r="X9" i="82"/>
  <c r="W9" i="82"/>
  <c r="V9" i="82"/>
  <c r="U9" i="82"/>
  <c r="T9" i="82"/>
  <c r="P9" i="82"/>
  <c r="P22" i="82" s="1"/>
  <c r="P44" i="82" s="1"/>
  <c r="O9" i="82"/>
  <c r="N9" i="82"/>
  <c r="M9" i="82"/>
  <c r="L9" i="82"/>
  <c r="D9" i="82"/>
  <c r="K44" i="38" l="1"/>
  <c r="J44" i="38"/>
  <c r="I44" i="38"/>
  <c r="H44" i="38"/>
  <c r="H41" i="38"/>
  <c r="K36" i="38"/>
  <c r="K41" i="38" s="1"/>
  <c r="J36" i="38"/>
  <c r="J41" i="38" s="1"/>
  <c r="I36" i="38"/>
  <c r="I41" i="38" s="1"/>
  <c r="H36" i="38"/>
  <c r="G36" i="38"/>
  <c r="G41" i="38" s="1"/>
  <c r="F36" i="38"/>
  <c r="F41" i="38" s="1"/>
  <c r="E36" i="38"/>
  <c r="E41" i="38" s="1"/>
  <c r="D36" i="38"/>
  <c r="D41" i="38" s="1"/>
  <c r="H45" i="38"/>
  <c r="K45" i="38"/>
  <c r="J45" i="38"/>
  <c r="H46" i="38" l="1"/>
  <c r="J46" i="38"/>
  <c r="I45" i="38"/>
  <c r="I46" i="38" s="1"/>
  <c r="K46" i="38"/>
</calcChain>
</file>

<file path=xl/sharedStrings.xml><?xml version="1.0" encoding="utf-8"?>
<sst xmlns="http://schemas.openxmlformats.org/spreadsheetml/2006/main" count="2313" uniqueCount="1365">
  <si>
    <t>Templates</t>
  </si>
  <si>
    <t>Name</t>
  </si>
  <si>
    <t>EU CC1</t>
  </si>
  <si>
    <t>Composition of regulatory own funds</t>
  </si>
  <si>
    <t>EU OV1</t>
  </si>
  <si>
    <t>Overview of risk weighted exposure amounts</t>
  </si>
  <si>
    <t>EU KM1</t>
  </si>
  <si>
    <t>Key metrics template</t>
  </si>
  <si>
    <t>EU INS1</t>
  </si>
  <si>
    <t>EU INS2</t>
  </si>
  <si>
    <t>EU CCyB1</t>
  </si>
  <si>
    <t>Template EU CCyB1 - Geographical distribution of credit exposures relevant for the calculation of the countercyclical buffer</t>
  </si>
  <si>
    <t>EU CCyB2</t>
  </si>
  <si>
    <t>Template EU CCyB2 - Amount of institution-specific countercyclical capital buffer</t>
  </si>
  <si>
    <t>EU CCR1</t>
  </si>
  <si>
    <t>Analysis of CCR exposure by approach</t>
  </si>
  <si>
    <t>EU CCR2</t>
  </si>
  <si>
    <t>Transactions subject to own funds requirements for CVA risk</t>
  </si>
  <si>
    <t>EU CCR3</t>
  </si>
  <si>
    <t>Standardised approach – CCR exposures by regulatory exposure class and risk weights</t>
  </si>
  <si>
    <t>EU CCR5</t>
  </si>
  <si>
    <t>EU CR1</t>
  </si>
  <si>
    <t xml:space="preserve">Performing and non-performing exposures and related provisions </t>
  </si>
  <si>
    <t>EU CR2</t>
  </si>
  <si>
    <t>Template EU CR2: Changes in the stock of non-performing loans and advances</t>
  </si>
  <si>
    <t>EU CR2a</t>
  </si>
  <si>
    <t>Changes in the stock of non-performing loans and advances and related net accumulated recoveries</t>
  </si>
  <si>
    <t>EU CR3</t>
  </si>
  <si>
    <t>CRM techniques overview:  Disclosure of the use of credit risk mitigation techniques</t>
  </si>
  <si>
    <t>EU CR4</t>
  </si>
  <si>
    <t xml:space="preserve"> Standardised approach -Credit risk exposure and CRM effects</t>
  </si>
  <si>
    <t>EU CR5</t>
  </si>
  <si>
    <t xml:space="preserve"> Standardised approach</t>
  </si>
  <si>
    <t>EU CQ1</t>
  </si>
  <si>
    <t>Credit quality of forborne exposures</t>
  </si>
  <si>
    <t>EU CQ2</t>
  </si>
  <si>
    <t>Quality of forbearance</t>
  </si>
  <si>
    <t>EU CQ3</t>
  </si>
  <si>
    <t>Credit quality of performing and non-performing exposures by past due days</t>
  </si>
  <si>
    <t>EU CQ4</t>
  </si>
  <si>
    <t>Quality of non-performing exposures by geography </t>
  </si>
  <si>
    <t>EU CQ5</t>
  </si>
  <si>
    <t>Credit quality of loans and advances by industry</t>
  </si>
  <si>
    <t>EU CQ6</t>
  </si>
  <si>
    <t xml:space="preserve">Collateral valuation - loans and advances </t>
  </si>
  <si>
    <t>EU CQ7</t>
  </si>
  <si>
    <t xml:space="preserve">Collateral obtained by taking possession and execution processes </t>
  </si>
  <si>
    <t>EU CQ8</t>
  </si>
  <si>
    <t>Collateral obtained by taking possession and execution processes – vintage breakdown</t>
  </si>
  <si>
    <t>EU OR1</t>
  </si>
  <si>
    <t>Operational risk own funds requirements and risk-weighted exposure amounts</t>
  </si>
  <si>
    <t>EU MR1</t>
  </si>
  <si>
    <t>Market risk under the standardised approach</t>
  </si>
  <si>
    <t>EU PV1</t>
  </si>
  <si>
    <t>Prudent valuation adjustments (PVA)</t>
  </si>
  <si>
    <t>EU LR1</t>
  </si>
  <si>
    <t>Summary reconciliation of accounting assets and leverage ratio exposures</t>
  </si>
  <si>
    <t>EU LR2</t>
  </si>
  <si>
    <t>Leverage ratio common disclosure</t>
  </si>
  <si>
    <t>EU LR3</t>
  </si>
  <si>
    <t>Split-up of on balance sheet exposures (excluding derivatives, SFTs and exempted exposures)</t>
  </si>
  <si>
    <t>EU LIQ1</t>
  </si>
  <si>
    <t>Quantitative information of LCR</t>
  </si>
  <si>
    <t>EU LIQ2</t>
  </si>
  <si>
    <t>Net Stable Funding Ratio</t>
  </si>
  <si>
    <t>EU AE1</t>
  </si>
  <si>
    <t>Encumbered and unencumbered assets</t>
  </si>
  <si>
    <t>EU AE2</t>
  </si>
  <si>
    <t>Collateral received and own debt securities issued</t>
  </si>
  <si>
    <t>EU AE3</t>
  </si>
  <si>
    <t>Sources of encumbrance</t>
  </si>
  <si>
    <t>Template EU CC1 - Composition of regulatory own funds</t>
  </si>
  <si>
    <t>(a}</t>
  </si>
  <si>
    <t>(b)</t>
  </si>
  <si>
    <t>Amounts</t>
  </si>
  <si>
    <t xml:space="preserve">Source based on reference numbers/letters of the balance sheet under the regulatory scope of consolidation </t>
  </si>
  <si>
    <t xml:space="preserve">Common Equity Tier 1 (CET1) capital:  instruments and reserves                                                                                       </t>
  </si>
  <si>
    <t xml:space="preserve">Capital instruments and the related share premium accounts </t>
  </si>
  <si>
    <t>(h)</t>
  </si>
  <si>
    <t xml:space="preserve">     of which: Instrument type 1</t>
  </si>
  <si>
    <t xml:space="preserve">     of which: Instrument type 2</t>
  </si>
  <si>
    <t xml:space="preserve">     of which: Instrument type 3</t>
  </si>
  <si>
    <t xml:space="preserve">Retained earnings </t>
  </si>
  <si>
    <t>Accumulated other comprehensive income (and other reserves)</t>
  </si>
  <si>
    <t>EU-3a</t>
  </si>
  <si>
    <t>Funds for general banking risk</t>
  </si>
  <si>
    <t xml:space="preserve">Amount of qualifying items referred to in Article 484 (3)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</si>
  <si>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</si>
  <si>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</si>
  <si>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</si>
  <si>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</si>
  <si>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</si>
  <si>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</si>
  <si>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</si>
  <si>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(a) minus (d)</t>
  </si>
  <si>
    <t>Not applicable</t>
  </si>
  <si>
    <t>Deferred tax assets that rely on future profitability excluding those arising from temporary differences (net of related tax liability where the conditions in Article 38 (3)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</si>
  <si>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</si>
  <si>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</si>
  <si>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</si>
  <si>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</si>
  <si>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</si>
  <si>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</si>
  <si>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</si>
  <si>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</si>
  <si>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</si>
  <si>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</si>
  <si>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</si>
  <si>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</si>
  <si>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</si>
  <si>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</si>
  <si>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</si>
  <si>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</si>
  <si>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</si>
  <si>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</si>
  <si>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</si>
  <si>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</si>
  <si>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</si>
  <si>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</si>
  <si>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</si>
  <si>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</si>
  <si>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</si>
  <si>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</si>
  <si>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</si>
  <si>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Other regulatory adjusments</t>
  </si>
  <si>
    <t>Total regulatory adjustments to Common Equity Tier 1 (CET1)</t>
  </si>
  <si>
    <t xml:space="preserve">Common Equity Tier 1 (CET1) capital </t>
  </si>
  <si>
    <t>Additional Tier 1 (AT1) capital: instruments</t>
  </si>
  <si>
    <t>(i)</t>
  </si>
  <si>
    <t xml:space="preserve">     of which: classified as equity under applicable accounting standards</t>
  </si>
  <si>
    <t xml:space="preserve">     of which: classified as liabilities under applicable accounting standards</t>
  </si>
  <si>
    <t>Amount of qualifying items referred to in Article 484 (4) and the related share premium accounts subject to phase out from AT1</t>
  </si>
  <si>
    <t>EU-33a</t>
  </si>
  <si>
    <t>Amount of qualifying items referred to in Article 494a(1) subject to phase out from AT1</t>
  </si>
  <si>
    <t>EU-33b</t>
  </si>
  <si>
    <t>Amount of qualifying items referred to in Article 494b(1)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</si>
  <si>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</si>
  <si>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</si>
  <si>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</si>
  <si>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</si>
  <si>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and indirect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</si>
  <si>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</si>
  <si>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</si>
  <si>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</si>
  <si>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</si>
  <si>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42a</t>
  </si>
  <si>
    <t>Other regulatory adjustments to AT1 capital</t>
  </si>
  <si>
    <t>Total regulatory adjustments to Additional Tier 1 (AT1) capital</t>
  </si>
  <si>
    <t xml:space="preserve">Additional Tier 1 (AT1) capital </t>
  </si>
  <si>
    <t>Tier 1 capital (T1 = CET1 + AT1)</t>
  </si>
  <si>
    <t>Tier 2 (T2) capital: instruments</t>
  </si>
  <si>
    <t>Capital instruments and the related share premium accounts</t>
  </si>
  <si>
    <t>Amount of qualifying  items referred to in Article 484 (5) and the related share premium accounts subject to phase out from T2 as described in Article 486 (4) CRR</t>
  </si>
  <si>
    <t>EU-47a</t>
  </si>
  <si>
    <t>Amount of qualifying  items referred to in Article 494a (2) subject to phase out from T2</t>
  </si>
  <si>
    <t>EU-47b</t>
  </si>
  <si>
    <t>Amount of qualifying  items referred to in Article 494b (2)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</si>
  <si>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</si>
  <si>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</si>
  <si>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</si>
  <si>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</si>
  <si>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</si>
  <si>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and indirect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</si>
  <si>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</si>
  <si>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</si>
  <si>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54a</t>
  </si>
  <si>
    <t>Direct and indirect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</si>
  <si>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</si>
  <si>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56b</t>
  </si>
  <si>
    <t>Other regulatory adjusments to T2 capital</t>
  </si>
  <si>
    <t>Total regulatory adjustments to Tier 2 (T2) capital</t>
  </si>
  <si>
    <t xml:space="preserve">Tier 2 (T2) capital </t>
  </si>
  <si>
    <t>Total capital (TC = T1 + T2)</t>
  </si>
  <si>
    <t>Total risk exposure amount</t>
  </si>
  <si>
    <t>Capital ratios and requirements including buffers </t>
  </si>
  <si>
    <t>Common Equity Tier 1</t>
  </si>
  <si>
    <t>Tier 1</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</si>
  <si>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</si>
  <si>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</si>
  <si>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</si>
  <si>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</si>
  <si>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</si>
  <si>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</si>
  <si>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</si>
  <si>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</si>
  <si>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</si>
  <si>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</si>
  <si>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</si>
  <si>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</si>
  <si>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</si>
  <si>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are met)</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</si>
  <si>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</si>
  <si>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</si>
  <si>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</si>
  <si>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</si>
  <si>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</si>
  <si>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</si>
  <si>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</si>
  <si>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</si>
  <si>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</si>
  <si>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</si>
  <si>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</si>
  <si>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</si>
  <si>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Template EU OV1 – Overview of total risk exposure amounts</t>
  </si>
  <si>
    <t>Risk weighted exposure amounts (RWEAs)</t>
  </si>
  <si>
    <t>Total own funds requirements</t>
  </si>
  <si>
    <t>a</t>
  </si>
  <si>
    <t>b</t>
  </si>
  <si>
    <t>c</t>
  </si>
  <si>
    <t>T</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</si>
  <si>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</si>
  <si>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</si>
  <si>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</si>
  <si>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</si>
  <si>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</si>
  <si>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</si>
  <si>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</si>
  <si>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</si>
  <si>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</si>
  <si>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</si>
  <si>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</si>
  <si>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</si>
  <si>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</si>
  <si>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</si>
  <si>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</si>
  <si>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</si>
  <si>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</si>
  <si>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</si>
  <si>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</si>
  <si>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</si>
  <si>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Position, foreign exchange and commodities risks (Market risk)</t>
  </si>
  <si>
    <t xml:space="preserve">Of which IMA </t>
  </si>
  <si>
    <t>EU 22a</t>
  </si>
  <si>
    <t>Large exposures</t>
  </si>
  <si>
    <t>Operational risk</t>
  </si>
  <si>
    <t>EU 23a</t>
  </si>
  <si>
    <t xml:space="preserve">Of which basic indicator approach </t>
  </si>
  <si>
    <t>EU 23b</t>
  </si>
  <si>
    <t xml:space="preserve">Of which standardised approach </t>
  </si>
  <si>
    <t>EU 23c</t>
  </si>
  <si>
    <t xml:space="preserve">Of which advanced measurement approach </t>
  </si>
  <si>
    <t>Total</t>
  </si>
  <si>
    <t>Template EU KM1 - Key metrics template</t>
  </si>
  <si>
    <t>d</t>
  </si>
  <si>
    <t>e</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</si>
  <si>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</si>
  <si>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</si>
  <si>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</si>
  <si>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</si>
  <si>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</si>
  <si>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</si>
  <si>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</si>
  <si>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</si>
  <si>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</si>
  <si>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</si>
  <si>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</si>
  <si>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</si>
  <si>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</si>
  <si>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</si>
  <si>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</si>
  <si>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</si>
  <si>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</si>
  <si>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</si>
  <si>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</si>
  <si>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</si>
  <si>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</si>
  <si>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</si>
  <si>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</si>
  <si>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</si>
  <si>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</si>
  <si>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</si>
  <si>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</si>
  <si>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</si>
  <si>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</si>
  <si>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</si>
  <si>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</si>
  <si>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Leverage ratio</t>
  </si>
  <si>
    <t>Total exposure measure</t>
  </si>
  <si>
    <t>Leverage ratio (%)</t>
  </si>
  <si>
    <t>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</si>
  <si>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</si>
  <si>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</si>
  <si>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</si>
  <si>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</si>
  <si>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</si>
  <si>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</si>
  <si>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</si>
  <si>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</si>
  <si>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</si>
  <si>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requirements (%)</t>
  </si>
  <si>
    <t>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</si>
  <si>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</si>
  <si>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</si>
  <si>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</si>
  <si>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</si>
  <si>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</si>
  <si>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</si>
  <si>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</si>
  <si>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Total available stable funding</t>
  </si>
  <si>
    <t>Total required stable funding</t>
  </si>
  <si>
    <t>NSFR ratio (%)</t>
  </si>
  <si>
    <t>Template EU INS1 - Insurance participations</t>
  </si>
  <si>
    <t>Exposure value</t>
  </si>
  <si>
    <t>Risk-weighted exposure amount</t>
  </si>
  <si>
    <t>Own fund instruments held in insurance or re-insurance undertakings  or insurance holding company not deducted from own funds</t>
  </si>
  <si>
    <t>Template EU INS2 - Financial conglomerates information on own funds and capital adequacy ratio</t>
  </si>
  <si>
    <t xml:space="preserve">Supplementary own fund requirements of the financial conglomerate (amount) </t>
  </si>
  <si>
    <t>Capital adequacy ratio of the financial conglomerate (%)</t>
  </si>
  <si>
    <t>f</t>
  </si>
  <si>
    <t>g</t>
  </si>
  <si>
    <t>h</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</si>
  <si>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</si>
  <si>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</si>
  <si>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</si>
  <si>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</si>
  <si>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</si>
  <si>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</si>
  <si>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</si>
  <si>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</si>
  <si>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</si>
  <si>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</si>
  <si>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</si>
  <si>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</si>
  <si>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</si>
  <si>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</si>
  <si>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</si>
  <si>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</si>
  <si>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</si>
  <si>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</si>
  <si>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</si>
  <si>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</si>
  <si>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</si>
  <si>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Breakdown by country:</t>
  </si>
  <si>
    <t>020</t>
  </si>
  <si>
    <t>Institution specific countercyclical capital buffer rate</t>
  </si>
  <si>
    <t>Institution specific countercyclical capital buffer requirement</t>
  </si>
  <si>
    <t>Template EU CCR1 – Analysis of CCR exposure by approach</t>
  </si>
  <si>
    <t>Replacement cost (RC)</t>
  </si>
  <si>
    <t>Potential future exposure  (PFE)</t>
  </si>
  <si>
    <t>EEPE</t>
  </si>
  <si>
    <t>Exposure value pre-CRM</t>
  </si>
  <si>
    <t>Exposure value post-CRM</t>
  </si>
  <si>
    <t>RWEA</t>
  </si>
  <si>
    <t>EU1</t>
  </si>
  <si>
    <t>EU - Original Exposure Method (for derivatives)</t>
  </si>
  <si>
    <t>1.4</t>
  </si>
  <si>
    <t>EU2</t>
  </si>
  <si>
    <t>EU - Simplified SA-CCR (for derivatives)</t>
  </si>
  <si>
    <t>SA-CCR (for derivatives)</t>
  </si>
  <si>
    <t>IMM (for derivatives and SFTs)</t>
  </si>
  <si>
    <t>2a</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</si>
  <si>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</si>
  <si>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</si>
  <si>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</si>
  <si>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</si>
  <si>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</si>
  <si>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</si>
  <si>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</si>
  <si>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</si>
  <si>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Template EEU CCR2 – Transactions subject to own funds requirements for CVA risk</t>
  </si>
  <si>
    <r>
      <t>Exposure value</t>
    </r>
    <r>
      <rPr>
        <strike/>
        <sz val="10"/>
        <rFont val="Arial"/>
        <family val="2"/>
      </rPr>
      <t/>
    </r>
  </si>
  <si>
    <t>Total transactions subject to the Advanced method</t>
  </si>
  <si>
    <t xml:space="preserve">   (i) VaR component (including the 3× multiplier)</t>
  </si>
  <si>
    <t xml:space="preserve">   (ii) stressed VaR component (including the 3× multiplier)</t>
  </si>
  <si>
    <t>Transactions subject to the Standardised method</t>
  </si>
  <si>
    <t>EU4</t>
  </si>
  <si>
    <t xml:space="preserve">Total transactions subject to own funds requirements for CVA risk </t>
  </si>
  <si>
    <t>Template EU CCR3 – Standardised approach – CCR exposures by regulatory exposure class and risk weights</t>
  </si>
  <si>
    <t>Exposure classes</t>
  </si>
  <si>
    <t>Risk weight</t>
  </si>
  <si>
    <t>Others</t>
  </si>
  <si>
    <t xml:space="preserve">Central governments or central banks </t>
  </si>
  <si>
    <t xml:space="preserve">Regional government or local authorities </t>
  </si>
  <si>
    <t>Public sector entities</t>
  </si>
  <si>
    <t>Multilateral development banks</t>
  </si>
  <si>
    <t>International organisations</t>
  </si>
  <si>
    <t>Institutions</t>
  </si>
  <si>
    <t>Corporates</t>
  </si>
  <si>
    <t>Retail</t>
  </si>
  <si>
    <t>Institutions and corporates with a short-term credit assessment</t>
  </si>
  <si>
    <t>Other items</t>
  </si>
  <si>
    <t xml:space="preserve">Template EU CR1: Performing and non-performing exposures and related provisions. </t>
  </si>
  <si>
    <t>n</t>
  </si>
  <si>
    <t>o</t>
  </si>
  <si>
    <t>Gross carrying amount/nominal amount</t>
  </si>
  <si>
    <t>Accumulated impairment, accumulated negative changes in fair value due to credit risk and provisions</t>
  </si>
  <si>
    <t>Accumulated  partial write-off</t>
  </si>
  <si>
    <t>Collaterals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</si>
  <si>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</si>
  <si>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</si>
  <si>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</si>
  <si>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</si>
  <si>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</si>
  <si>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</si>
  <si>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</si>
  <si>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</si>
  <si>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</si>
  <si>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</si>
  <si>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</si>
  <si>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Loans and advances</t>
  </si>
  <si>
    <t>Central banks</t>
  </si>
  <si>
    <t>030</t>
  </si>
  <si>
    <t>General governments</t>
  </si>
  <si>
    <t>040</t>
  </si>
  <si>
    <t>Credit institutions</t>
  </si>
  <si>
    <t>050</t>
  </si>
  <si>
    <t>Other financial corporations</t>
  </si>
  <si>
    <t>060</t>
  </si>
  <si>
    <t>Non-financial corporations</t>
  </si>
  <si>
    <t>070</t>
  </si>
  <si>
    <t>Of which: SMEs</t>
  </si>
  <si>
    <t>080</t>
  </si>
  <si>
    <t>Households</t>
  </si>
  <si>
    <t>090</t>
  </si>
  <si>
    <t>Debt Securities</t>
  </si>
  <si>
    <t>100</t>
  </si>
  <si>
    <t>110</t>
  </si>
  <si>
    <t>120</t>
  </si>
  <si>
    <t>130</t>
  </si>
  <si>
    <t>140</t>
  </si>
  <si>
    <t>150</t>
  </si>
  <si>
    <t>Off-balance sheet exposures</t>
  </si>
  <si>
    <t>160</t>
  </si>
  <si>
    <t>170</t>
  </si>
  <si>
    <t>180</t>
  </si>
  <si>
    <t>190</t>
  </si>
  <si>
    <t>200</t>
  </si>
  <si>
    <t>210</t>
  </si>
  <si>
    <t>220</t>
  </si>
  <si>
    <t xml:space="preserve">Gross carrying amount               </t>
  </si>
  <si>
    <t>Initial stock of non-performing loans and advances</t>
  </si>
  <si>
    <t>Inflows to non-performing portfolios</t>
  </si>
  <si>
    <t>Outflows from non-performing portfolios</t>
  </si>
  <si>
    <t>Outflows due to write-offs</t>
  </si>
  <si>
    <t>Outflow due to other situations</t>
  </si>
  <si>
    <t>Final stock of non-performing loans and advances</t>
  </si>
  <si>
    <t>Template EU CR2a: Changes in the stock of non-performing loans and advances and related net accumulated recoveries</t>
  </si>
  <si>
    <t>Gross carrying amount</t>
  </si>
  <si>
    <t>Related net cumulated recoveries</t>
  </si>
  <si>
    <t>Inflows to non performing portfolios</t>
  </si>
  <si>
    <t>Outflow to performing portfolio</t>
  </si>
  <si>
    <t>Outflow due to loan repayment, partial or total</t>
  </si>
  <si>
    <t>Outflow due to collateral liquidations</t>
  </si>
  <si>
    <t>Outflow due to taking possession of collateral</t>
  </si>
  <si>
    <t>Outflow due to sale of instruments</t>
  </si>
  <si>
    <t>Outflow due to risk transfers</t>
  </si>
  <si>
    <t>Outflow due to Other Situations</t>
  </si>
  <si>
    <t>Outflow due to reclassification as held for sale</t>
  </si>
  <si>
    <t>Template EU CR3 –  CRM techniques overview:  Disclosure of the use of credit risk mitigation techniques</t>
  </si>
  <si>
    <t xml:space="preserve">Unsecured carrying amount </t>
  </si>
  <si>
    <t>Secured carrying amount</t>
  </si>
  <si>
    <t xml:space="preserve">Debt securities </t>
  </si>
  <si>
    <t xml:space="preserve">     Of which non-performing exposures</t>
  </si>
  <si>
    <t>EU-5</t>
  </si>
  <si>
    <t xml:space="preserve">            Of which defaulted </t>
  </si>
  <si>
    <t>Template EU CR4 – standardised approach – Credit risk exposure and CRM effects</t>
  </si>
  <si>
    <t xml:space="preserve"> Exposure classes</t>
  </si>
  <si>
    <t>Exposures before CCF and before CRM</t>
  </si>
  <si>
    <t>Exposures post CCF and post CRM</t>
  </si>
  <si>
    <t>RWAs and RWAs density</t>
  </si>
  <si>
    <t>On-balance-sheet exposures</t>
  </si>
  <si>
    <t>Off-balance-sheet exposures</t>
  </si>
  <si>
    <t xml:space="preserve">RWEA density (%) </t>
  </si>
  <si>
    <t>Central governments or central banks</t>
  </si>
  <si>
    <t>Regional government or local authorities</t>
  </si>
  <si>
    <t>Secured by mortgages on immovable property</t>
  </si>
  <si>
    <t>Exposures in default</t>
  </si>
  <si>
    <t>Exposures associated with particularly high risk</t>
  </si>
  <si>
    <t>Covered bonds</t>
  </si>
  <si>
    <t>Collective investment undertakings</t>
  </si>
  <si>
    <t>Equity</t>
  </si>
  <si>
    <t>TOTAL</t>
  </si>
  <si>
    <t>Of which unrated</t>
  </si>
  <si>
    <t>p</t>
  </si>
  <si>
    <t>q</t>
  </si>
  <si>
    <t>Unit or shares in collective investment undertakings</t>
  </si>
  <si>
    <t>Template EU CQ1: Credit quality of forborne exposures</t>
  </si>
  <si>
    <t>Gross carrying amount/ Nominal amount of exposures with forbearance measures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</si>
  <si>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</si>
  <si>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</si>
  <si>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</si>
  <si>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</si>
  <si>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</si>
  <si>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</si>
  <si>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</si>
  <si>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</si>
  <si>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 xml:space="preserve">     Central banks</t>
  </si>
  <si>
    <t xml:space="preserve">     General governments</t>
  </si>
  <si>
    <t xml:space="preserve">     Credit institutions</t>
  </si>
  <si>
    <t xml:space="preserve">     Other financial corporations</t>
  </si>
  <si>
    <t xml:space="preserve">     Non-financial corporations</t>
  </si>
  <si>
    <t xml:space="preserve">     Households</t>
  </si>
  <si>
    <t>Loan commitments given</t>
  </si>
  <si>
    <t>Template EU CQ2: Quality of forbearance</t>
  </si>
  <si>
    <t>Gross carrying amount of forborne exposures</t>
  </si>
  <si>
    <t>Loans and advances that have been forborne more than twice</t>
  </si>
  <si>
    <t>Non-performing forborne loans and advances that failed to meet the non-performing exit criteria</t>
  </si>
  <si>
    <t>Template EU CQ3: Credit quality of performing and non-performing exposures by past due days</t>
  </si>
  <si>
    <t>Gross carrying amount / Nominal amount</t>
  </si>
  <si>
    <t>Not past due or Past due &lt; 30 days</t>
  </si>
  <si>
    <t>Past due &gt; 30 days &lt; 90 days</t>
  </si>
  <si>
    <t>Unlikely to pay that are not past-due or past-due &lt; = 90 days</t>
  </si>
  <si>
    <t>Past due &gt; 90 days &lt;= 180 days</t>
  </si>
  <si>
    <t>Past due &gt; 180 days &lt; =1 year</t>
  </si>
  <si>
    <t>Past due &gt; 1 year &lt;= 2 years</t>
  </si>
  <si>
    <t>Past due &gt; 2 year &lt;= 5 years</t>
  </si>
  <si>
    <t>Past due &gt; 5 year &lt;= 7 years</t>
  </si>
  <si>
    <t>Past due &gt; 7 years</t>
  </si>
  <si>
    <t xml:space="preserve">      Of which SMEs</t>
  </si>
  <si>
    <t>Template EU CQ4: Quality of non-performing exposures by geography </t>
  </si>
  <si>
    <t>Gross carrying/Nominal amount</t>
  </si>
  <si>
    <t>Accumulated impairment</t>
  </si>
  <si>
    <t>Accumulated negative changes in fair value due to credit risk on non-performing exposures</t>
  </si>
  <si>
    <t>of which: non-performing</t>
  </si>
  <si>
    <t>of which: subject to impairment</t>
  </si>
  <si>
    <t>of which: defaulted</t>
  </si>
  <si>
    <t>On balance sheet exposures</t>
  </si>
  <si>
    <t>Other countries</t>
  </si>
  <si>
    <t>Off balance sheet exposures</t>
  </si>
  <si>
    <t>Template EU CQ5: Credit quality of loans and advances to non-financial corporations by industry</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</si>
  <si>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</si>
  <si>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</si>
  <si>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</si>
  <si>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</si>
  <si>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</si>
  <si>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</si>
  <si>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</si>
  <si>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</si>
  <si>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</si>
  <si>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</si>
  <si>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</si>
  <si>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</si>
  <si>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Financial and insurance actvities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</si>
  <si>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</si>
  <si>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</si>
  <si>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</si>
  <si>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</si>
  <si>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</si>
  <si>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</si>
  <si>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</si>
  <si>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 xml:space="preserve">Template EU CQ6: Collateral valuation - loans and advances </t>
  </si>
  <si>
    <t xml:space="preserve">  Loans and advances</t>
  </si>
  <si>
    <t xml:space="preserve">  Performing</t>
  </si>
  <si>
    <t xml:space="preserve">  Non Performing</t>
  </si>
  <si>
    <t>Unlikely to pay that are not past due or past due &lt;= 90 days</t>
  </si>
  <si>
    <t xml:space="preserve">  Past due &gt; 90 days</t>
  </si>
  <si>
    <t>of which Past due &gt; 90 days &lt;= 180 days</t>
  </si>
  <si>
    <t>of which Past due &gt; 180 days &lt;= 1 year</t>
  </si>
  <si>
    <t>of which Past due &gt; 1 years &lt;=2 years</t>
  </si>
  <si>
    <t>of which Past due &gt; 2 years &lt;=5 years</t>
  </si>
  <si>
    <t>of which Past due &gt; 5 years &lt;=7 years</t>
  </si>
  <si>
    <t>of which Past due &gt; 7 years</t>
  </si>
  <si>
    <t xml:space="preserve">     Of which: secured</t>
  </si>
  <si>
    <t xml:space="preserve">          Of which: secured with Immovable property</t>
  </si>
  <si>
    <t xml:space="preserve">               Of which: instruments</t>
  </si>
  <si>
    <t xml:space="preserve">               with LTV higher than</t>
  </si>
  <si>
    <t xml:space="preserve">               60% and lower or equal to 80%</t>
  </si>
  <si>
    <t xml:space="preserve">               with LTV higher than 80%</t>
  </si>
  <si>
    <t xml:space="preserve">               and lower or equal to 100%</t>
  </si>
  <si>
    <t xml:space="preserve">               with LTV higher than 100%</t>
  </si>
  <si>
    <t>Accumulated impairment for secured assets</t>
  </si>
  <si>
    <t>Collateral</t>
  </si>
  <si>
    <t>Of which value capped at the value of exposure</t>
  </si>
  <si>
    <t>Of which: Immovable property</t>
  </si>
  <si>
    <t>Of which value above the cap</t>
  </si>
  <si>
    <t>Financial guarantees received</t>
  </si>
  <si>
    <t>Accumulated partial write-off</t>
  </si>
  <si>
    <t xml:space="preserve">Template EU CQ7: Collateral obtained by taking possession and execution processes </t>
  </si>
  <si>
    <t>Value at initial recognition</t>
  </si>
  <si>
    <t>Accumulated negative changes</t>
  </si>
  <si>
    <t>Property Plant and Equipment (PP&amp;E)</t>
  </si>
  <si>
    <t xml:space="preserve">     Residential immovable property</t>
  </si>
  <si>
    <t xml:space="preserve">     Commercial Immovable property</t>
  </si>
  <si>
    <t xml:space="preserve">     Movable property (auto, shipping, etc.)</t>
  </si>
  <si>
    <t xml:space="preserve">     Equity and debt instruments</t>
  </si>
  <si>
    <t>Template EU CQ8: Collateral obtained by taking possession and execution processes – vintage breakdown</t>
  </si>
  <si>
    <t>Debt balance reduction</t>
  </si>
  <si>
    <t>Total collateral obtained by taking possession</t>
  </si>
  <si>
    <t>Foreclosed &lt;=2 years</t>
  </si>
  <si>
    <t>Foreclosed &gt;2 years &lt;=5 years</t>
  </si>
  <si>
    <t>Foreclosed &gt;5 years</t>
  </si>
  <si>
    <t>Of which: Non-current assets held-for-sale</t>
  </si>
  <si>
    <t xml:space="preserve">     Commercial Immovable Property</t>
  </si>
  <si>
    <t xml:space="preserve"> Template EU OR1 - Operational risk own funds requirements and risk-weighted exposure amounts</t>
  </si>
  <si>
    <t>Banking activities</t>
  </si>
  <si>
    <t>Relevant indicator</t>
  </si>
  <si>
    <t>Own funds requirements</t>
  </si>
  <si>
    <t>Risk exposure amount</t>
  </si>
  <si>
    <t>Year-3</t>
  </si>
  <si>
    <t>Year-2</t>
  </si>
  <si>
    <t>Last year</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</si>
  <si>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</si>
  <si>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</si>
  <si>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</si>
  <si>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</si>
  <si>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</si>
  <si>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Template EU MR1 - Market risk under the standardised approach</t>
  </si>
  <si>
    <t>RWEAs</t>
  </si>
  <si>
    <t>Outright products</t>
  </si>
  <si>
    <t>Interest rate risk (general and specific)</t>
  </si>
  <si>
    <t>Equity risk (general and specific)</t>
  </si>
  <si>
    <t>Foreign exchange risk</t>
  </si>
  <si>
    <t xml:space="preserve">Commodity risk </t>
  </si>
  <si>
    <t>Options</t>
  </si>
  <si>
    <t>Simplified approach</t>
  </si>
  <si>
    <t>Delta-plus approach</t>
  </si>
  <si>
    <t>Scenario approach</t>
  </si>
  <si>
    <t>(a)</t>
  </si>
  <si>
    <t>Template EU PV1: Prudent valuation adjustments (PVA)</t>
  </si>
  <si>
    <t>EU e1</t>
  </si>
  <si>
    <t>EU e2</t>
  </si>
  <si>
    <t>Risk category</t>
  </si>
  <si>
    <t>Category level AVA - Valuation uncertainty</t>
  </si>
  <si>
    <t>Total category level post-diversification</t>
  </si>
  <si>
    <t>Category level AVA</t>
  </si>
  <si>
    <t>Interest Rates</t>
  </si>
  <si>
    <t>Foreign exchange</t>
  </si>
  <si>
    <t>Credit</t>
  </si>
  <si>
    <t>Commodities</t>
  </si>
  <si>
    <t>Unearned credit spreads AVA</t>
  </si>
  <si>
    <t>Investment and funding costs AVA</t>
  </si>
  <si>
    <t>Market price uncertainty</t>
  </si>
  <si>
    <t>Close-out cost</t>
  </si>
  <si>
    <t>Concentrated positions</t>
  </si>
  <si>
    <t>Early termination</t>
  </si>
  <si>
    <t>Model risk</t>
  </si>
  <si>
    <t>Future administrative costs</t>
  </si>
  <si>
    <t>Total Additional Valuation Adjustments (AVAs)</t>
  </si>
  <si>
    <t>Template EU LR1 - LRSum: Summary reconciliation of accounting assets and leverage ratio exposures</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</si>
  <si>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</si>
  <si>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</si>
  <si>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</si>
  <si>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</si>
  <si>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</si>
  <si>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</si>
  <si>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</si>
  <si>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</si>
  <si>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</si>
  <si>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</si>
  <si>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</si>
  <si>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</si>
  <si>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</si>
  <si>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 of Article 429a(1) CRR)</t>
  </si>
  <si>
    <t>EU-11b</t>
  </si>
  <si>
    <t>(Adjustment for exposures excluded from the total exposure measure in accordance with point (j) of Article 429a(1) CRR)</t>
  </si>
  <si>
    <t>Other adjustments</t>
  </si>
  <si>
    <t>Template EU LR2 - LRCom: Leverage ratio common disclosure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</si>
  <si>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</si>
  <si>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</si>
  <si>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</si>
  <si>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</si>
  <si>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</si>
  <si>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</si>
  <si>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</si>
  <si>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</si>
  <si>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</si>
  <si>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</si>
  <si>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</si>
  <si>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</si>
  <si>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</si>
  <si>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</si>
  <si>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</si>
  <si>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</si>
  <si>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</si>
  <si>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</si>
  <si>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</si>
  <si>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</si>
  <si>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</si>
  <si>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</si>
  <si>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</si>
  <si>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</si>
  <si>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</si>
  <si>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</si>
  <si>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</si>
  <si>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</si>
  <si>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</si>
  <si>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</si>
  <si>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 xml:space="preserve">Derogation for SFTs: Counterparty credit risk exposure in accordance with Articles 429e(5) and 222 CRR </t>
  </si>
  <si>
    <t>Agent transaction exposures</t>
  </si>
  <si>
    <t>EU-17a</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</si>
  <si>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</si>
  <si>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</si>
  <si>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</si>
  <si>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</si>
  <si>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</si>
  <si>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(General provisions deducted in determining Tier 1 capital and specific provisions associated with off-balance sheet exposures)</t>
  </si>
  <si>
    <r>
      <t xml:space="preserve">Excluded exposures </t>
    </r>
    <r>
      <rPr>
        <b/>
        <strike/>
        <sz val="11"/>
        <color rgb="FFFF0000"/>
        <rFont val="Calibri"/>
        <family val="2"/>
        <scheme val="minor"/>
      </rPr>
      <t/>
    </r>
  </si>
  <si>
    <t>EU-22a</t>
  </si>
  <si>
    <t>EU-22b</t>
  </si>
  <si>
    <t>(Exposures exempted in accordance with point (j) of Article 429a (1) CRR (on and off balance sheet))</t>
  </si>
  <si>
    <t>EU-22c</t>
  </si>
  <si>
    <t>(Excluded exposures of public development banks (or units) - Public sector investments)</t>
  </si>
  <si>
    <t>EU-22d</t>
  </si>
  <si>
    <t>EU-22e</t>
  </si>
  <si>
    <t>EU-22f</t>
  </si>
  <si>
    <t>(Excluded guaranteed parts of exposures arising from export credits )</t>
  </si>
  <si>
    <t>EU-22g</t>
  </si>
  <si>
    <t>(Excluded excess collateral deposited at triparty agents )</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</si>
  <si>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</si>
  <si>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</si>
  <si>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</si>
  <si>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</si>
  <si>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</si>
  <si>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 )</t>
  </si>
  <si>
    <t>EU-22k</t>
  </si>
  <si>
    <t>Capital and total exposure measure</t>
  </si>
  <si>
    <t>Tier 1 capital</t>
  </si>
  <si>
    <t>EU-25</t>
  </si>
  <si>
    <t>Leverage ratio (excluding the impact of the exemption of public sector investments and promotional loans) (%)</t>
  </si>
  <si>
    <t>25a</t>
  </si>
  <si>
    <t>Leverage ratio (excluding the impact of any applicable temporary exemption of
central bank reserves)</t>
  </si>
  <si>
    <t>Regulatory minimum leverage ratio requirement (%)</t>
  </si>
  <si>
    <t>EU-26a</t>
  </si>
  <si>
    <t>EU-26b</t>
  </si>
  <si>
    <t>EU-27a</t>
  </si>
  <si>
    <t>Overall leverage ratio requirement (%)</t>
  </si>
  <si>
    <t>Choice on transitional arrangements and relevant exposures</t>
  </si>
  <si>
    <t>EU-27b</t>
  </si>
  <si>
    <t>Choice on transitional arrangements for the definition of the capital measure</t>
  </si>
  <si>
    <t>NA</t>
  </si>
  <si>
    <t>Disclosure of mean values</t>
  </si>
  <si>
    <t>Mean value of gross SFT assets, after adjustment for sale accounting transactions and netted of amounts of associated cash payables and cash receivables</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</si>
  <si>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</si>
  <si>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</si>
  <si>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</si>
  <si>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</si>
  <si>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</si>
  <si>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</si>
  <si>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</si>
  <si>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Template 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</si>
  <si>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</si>
  <si>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</si>
  <si>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</si>
  <si>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</si>
  <si>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</si>
  <si>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</si>
  <si>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</si>
  <si>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Exposures treated as sovereigns</t>
  </si>
  <si>
    <t>EU-6</t>
  </si>
  <si>
    <t>EU-7</t>
  </si>
  <si>
    <t>EU-8</t>
  </si>
  <si>
    <t>Secured by mortgages of immovable properties</t>
  </si>
  <si>
    <t>EU-9</t>
  </si>
  <si>
    <t>Retail exposures</t>
  </si>
  <si>
    <t>EU-10</t>
  </si>
  <si>
    <t>EU-11</t>
  </si>
  <si>
    <t>EU-12</t>
  </si>
  <si>
    <t>Other exposures (eg equity, securitisations, and other non-credit obligation assets)</t>
  </si>
  <si>
    <t>Template EU LIQ1 - Quantitative information of LCR</t>
  </si>
  <si>
    <t>Scope of consolidation: (solo/consolidated)</t>
  </si>
  <si>
    <t>EU 1a</t>
  </si>
  <si>
    <t>Quarter ending on (DD Month YYY)</t>
  </si>
  <si>
    <t>EU 1b</t>
  </si>
  <si>
    <t>Number of data points used in the calculation of averages</t>
  </si>
  <si>
    <t>HIGH-QUALITY LIQUID ASSETS</t>
  </si>
  <si>
    <t>CASH - OUTFLOWS</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</si>
  <si>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</si>
  <si>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</si>
  <si>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</si>
  <si>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</si>
  <si>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</si>
  <si>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</si>
  <si>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</si>
  <si>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</si>
  <si>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</si>
  <si>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</si>
  <si>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</si>
  <si>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</si>
  <si>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</si>
  <si>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</si>
  <si>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</si>
  <si>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</si>
  <si>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</si>
  <si>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</si>
  <si>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</si>
  <si>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</si>
  <si>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</si>
  <si>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</si>
  <si>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</si>
  <si>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</si>
  <si>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</si>
  <si>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</si>
  <si>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</si>
  <si>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LIQUIDITY BUFFER</t>
  </si>
  <si>
    <t>TOTAL NET CASH OUTFLOWS</t>
  </si>
  <si>
    <t>LIQUIDITY COVERAGE RATIO</t>
  </si>
  <si>
    <t xml:space="preserve">Template EU LIQ2: Net Stable Funding Ratio </t>
  </si>
  <si>
    <t>In accordance with Article 451a(3) CRR</t>
  </si>
  <si>
    <t>Unweighted value by residual maturity</t>
  </si>
  <si>
    <t>Weighted value</t>
  </si>
  <si>
    <t>&lt; 6 months</t>
  </si>
  <si>
    <t>6 months to &lt; 1yr</t>
  </si>
  <si>
    <t>≥ 1yr</t>
  </si>
  <si>
    <t>Available stable funding (ASF) Items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</si>
  <si>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</si>
  <si>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</si>
  <si>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</si>
  <si>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</si>
  <si>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</si>
  <si>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</si>
  <si>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</si>
  <si>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</si>
  <si>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</si>
  <si>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</si>
  <si>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</si>
  <si>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</si>
  <si>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</si>
  <si>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Total high-quality liquid assets (HQLA)</t>
  </si>
  <si>
    <t>EU-15a</t>
  </si>
  <si>
    <t>Assets encumbered for a residual maturity of one year or more in a cover pool</t>
  </si>
  <si>
    <t>Deposits held at other financial institutions for operational purposes</t>
  </si>
  <si>
    <t>Performing loans and securities:</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</si>
  <si>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</si>
  <si>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</si>
  <si>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</si>
  <si>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</si>
  <si>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</si>
  <si>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</si>
  <si>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</si>
  <si>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 xml:space="preserve">NSFR derivative liabilities before deduction of variation margin posted </t>
  </si>
  <si>
    <t>All other assets not included in the above categories</t>
  </si>
  <si>
    <t>Off-balance sheet items</t>
  </si>
  <si>
    <t>Total RSF</t>
  </si>
  <si>
    <t>Net Stable Funding Ratio (%)</t>
  </si>
  <si>
    <t>Template EU AE1 - Encumbered and unencumbered assets</t>
  </si>
  <si>
    <t>Carrying amount of encumbered assets</t>
  </si>
  <si>
    <t>Fair value of encumbered assets</t>
  </si>
  <si>
    <t>Carrying amount of unencumbered assets</t>
  </si>
  <si>
    <t>Fair value of unencumbered assets</t>
  </si>
  <si>
    <t>of which notionally eligible EHQLA and HQLA</t>
  </si>
  <si>
    <t>of which EHQLA and HQLA</t>
  </si>
  <si>
    <t>Assets of the reporting institution</t>
  </si>
  <si>
    <t>Equity instruments</t>
  </si>
  <si>
    <t>Debt securities</t>
  </si>
  <si>
    <t>of which: covered bonds</t>
  </si>
  <si>
    <t>of which: securitisations</t>
  </si>
  <si>
    <t>of which: issued by general governments</t>
  </si>
  <si>
    <t>of which: issued by financial corporations</t>
  </si>
  <si>
    <t>of which: issued by non-financial corporations</t>
  </si>
  <si>
    <t>Other assets</t>
  </si>
  <si>
    <t>Template EU AE2 - Collateral received and own debt securities issued</t>
  </si>
  <si>
    <t>Fair value of encumbered collateral received or own debt securities issued</t>
  </si>
  <si>
    <t>Unencumbered</t>
  </si>
  <si>
    <t>Fair value of collateral received or own debt securities issued available for encumbrance</t>
  </si>
  <si>
    <t>Loans on demand</t>
  </si>
  <si>
    <t>Loans and advances other than loans on demand</t>
  </si>
  <si>
    <t>Other collateral received</t>
  </si>
  <si>
    <t xml:space="preserve">Own debt securities issued other than own covered bonds or securitisations </t>
  </si>
  <si>
    <t>Template EU AE3 - Sources of encumbrance</t>
  </si>
  <si>
    <t>Matching liabilities, contingent liabilities or securities lent</t>
  </si>
  <si>
    <t>Assets, collateral received and own
debt securities issued other than covered bonds and securitisations encumbered</t>
  </si>
  <si>
    <t>debt securities issued other than covered bonds and ABSs encumbered</t>
  </si>
  <si>
    <t>Carrying amount of selected financial liabilities</t>
  </si>
  <si>
    <t>Provisions on off-balance sheet commitments and financial guarantees given</t>
  </si>
  <si>
    <t>Of which 1250%</t>
  </si>
  <si>
    <t>Collateral obtained by taking possession</t>
  </si>
  <si>
    <t>Other than PP&amp;E</t>
  </si>
  <si>
    <t xml:space="preserve">     Other collateral</t>
  </si>
  <si>
    <t>Collateral obtained by taking possession classified as PP&amp;E</t>
  </si>
  <si>
    <t>(Total exempted exposures)</t>
  </si>
  <si>
    <t xml:space="preserve">TOTAL COLLATERAL RECEIVED AND OWN DEBT SECURITIES ISSUED </t>
  </si>
  <si>
    <t xml:space="preserve"> Own covered bonds and securitisation issued and not yet pledged</t>
  </si>
  <si>
    <t>Common Equity Tier 1 ratio (%)</t>
  </si>
  <si>
    <t>Dec 2021</t>
  </si>
  <si>
    <t>December 2021</t>
  </si>
  <si>
    <t>Balance sheet as in published financial statements</t>
  </si>
  <si>
    <t>Under regulatory scope of consolidation</t>
  </si>
  <si>
    <t>As at period end</t>
  </si>
  <si>
    <t>Cash, cash balances at central banks and other demand deposits</t>
  </si>
  <si>
    <t>Financial assets at fair value through other comprehensive income</t>
  </si>
  <si>
    <t>Financial assets at amortised cost</t>
  </si>
  <si>
    <t>Tangible assets</t>
  </si>
  <si>
    <t>Intangible assets</t>
  </si>
  <si>
    <t>Total assets</t>
  </si>
  <si>
    <t>Financial liabilities held for trading</t>
  </si>
  <si>
    <t>Financial liabilities measured at amortised cost</t>
  </si>
  <si>
    <t>Provisions</t>
  </si>
  <si>
    <t>Shareholders' Equity</t>
  </si>
  <si>
    <t>Paid up capital instruments</t>
  </si>
  <si>
    <t>Reserves</t>
  </si>
  <si>
    <t>Accumulated other comprehensive income</t>
  </si>
  <si>
    <t>Previous years retained earnings</t>
  </si>
  <si>
    <t>Template EU CCA: Main features of regulatory own funds instruments and eligible liabilities instruments</t>
  </si>
  <si>
    <t>Issuer</t>
  </si>
  <si>
    <t>Unique identifier (eg CUSIP, ISIN or Bloomberg identifier for private placement)</t>
  </si>
  <si>
    <t>Public or private placement</t>
  </si>
  <si>
    <t>Governing law(s) of the instrument</t>
  </si>
  <si>
    <t>3a </t>
  </si>
  <si>
    <t>Contractual recognition of write down and conversion powers of resolution authorities</t>
  </si>
  <si>
    <t>Regulatory treatment</t>
  </si>
  <si>
    <t xml:space="preserve">    Current treatment taking into account, where applicable, transitional CRR rules</t>
  </si>
  <si>
    <t xml:space="preserve">     Post-transitional CRR rules</t>
  </si>
  <si>
    <t xml:space="preserve">     Eligible at solo/(sub-)consolidated/ solo&amp;(sub-)consolidated</t>
  </si>
  <si>
    <t xml:space="preserve">     Instrument type (types to be specified by each jurisdiction)</t>
  </si>
  <si>
    <t>Amount recognised in regulatory capital or eligible liabilities  (Currency in million, as of most recent reporting date)</t>
  </si>
  <si>
    <t xml:space="preserve">Nominal amount of instrument </t>
  </si>
  <si>
    <t>Issue price</t>
  </si>
  <si>
    <t>Redemption price</t>
  </si>
  <si>
    <t>Accounting classification</t>
  </si>
  <si>
    <t>Original date of issuance</t>
  </si>
  <si>
    <t>Perpetual or dated</t>
  </si>
  <si>
    <t xml:space="preserve">     Original maturity date </t>
  </si>
  <si>
    <t>Issuer call subject to prior supervisory approval</t>
  </si>
  <si>
    <t xml:space="preserve">     Optional call date, contingent call dates and redemption amount </t>
  </si>
  <si>
    <t xml:space="preserve">     Subsequent call dates, if applicable</t>
  </si>
  <si>
    <t>Coupons / dividends</t>
  </si>
  <si>
    <t xml:space="preserve">Fixed or floating dividend/coupon </t>
  </si>
  <si>
    <t xml:space="preserve">Coupon rate and any related index </t>
  </si>
  <si>
    <t xml:space="preserve">Existence of a dividend stopper </t>
  </si>
  <si>
    <t xml:space="preserve">     Fully discretionary, partially discretionary or mandatory (in terms of timing)</t>
  </si>
  <si>
    <t xml:space="preserve">     Fully discretionary, partially discretionary or mandatory (in terms of amount)</t>
  </si>
  <si>
    <t xml:space="preserve">     Existence of step up or other incentive to redeem</t>
  </si>
  <si>
    <t xml:space="preserve">     Noncumulative or cumulative</t>
  </si>
  <si>
    <t>Convertible or non-convertible</t>
  </si>
  <si>
    <t xml:space="preserve">     If convertible, conversion trigger(s)</t>
  </si>
  <si>
    <t xml:space="preserve">     If convertible, fully or partially</t>
  </si>
  <si>
    <t xml:space="preserve">     If convertible, conversion rate</t>
  </si>
  <si>
    <t xml:space="preserve">     If convertible, mandatory or optional conversion</t>
  </si>
  <si>
    <t xml:space="preserve">     If convertible, specify instrument type convertible into</t>
  </si>
  <si>
    <t xml:space="preserve">     If convertible, specify issuer of instrument it converts into</t>
  </si>
  <si>
    <t>Write-down features</t>
  </si>
  <si>
    <t xml:space="preserve">     If write-down, write-down trigger(s)</t>
  </si>
  <si>
    <t xml:space="preserve">     If write-down, full or partial</t>
  </si>
  <si>
    <t xml:space="preserve">     If write-down, permanent or temporary</t>
  </si>
  <si>
    <t xml:space="preserve">        If temporary write-down, description of write-up mechanism</t>
  </si>
  <si>
    <t>34a </t>
  </si>
  <si>
    <t>Type of subordination (only for eligible liabilities)</t>
  </si>
  <si>
    <t>EU-34b</t>
  </si>
  <si>
    <t>Ranking of the instrument in normal insolvency proceedings</t>
  </si>
  <si>
    <t>Position in subordination hierarchy in liquidation (specify instrument type immediately senior to instrument)</t>
  </si>
  <si>
    <t>Non-compliant transitioned features</t>
  </si>
  <si>
    <t>If yes, specify non-compliant features</t>
  </si>
  <si>
    <t>37a</t>
  </si>
  <si>
    <t>Link to the full term and conditions of the instrument (signposting)</t>
  </si>
  <si>
    <t>Qualitative or quantitative information</t>
  </si>
  <si>
    <t>CET1 (Art. 26 of Regulation (EU) No 575/2013)</t>
  </si>
  <si>
    <t>Common Equity Tier 1 capital</t>
  </si>
  <si>
    <t>solo &amp; (sub-) consolidated</t>
  </si>
  <si>
    <t>Ordinary shares</t>
  </si>
  <si>
    <t>N/A</t>
  </si>
  <si>
    <t>Share capital</t>
  </si>
  <si>
    <t>Perpetual</t>
  </si>
  <si>
    <t>No maturity</t>
  </si>
  <si>
    <t>Yes</t>
  </si>
  <si>
    <t>No</t>
  </si>
  <si>
    <t>Subordinated to all other liabilities</t>
  </si>
  <si>
    <t>Tier 2 capital  (Art. 63 of Regulation (EU) No 575/2013)</t>
  </si>
  <si>
    <t>Tier 2 capital</t>
  </si>
  <si>
    <t>Subordinated debt</t>
  </si>
  <si>
    <t>Liability - at amortized cost</t>
  </si>
  <si>
    <t>Dated</t>
  </si>
  <si>
    <t>Mandatory</t>
  </si>
  <si>
    <t>Cumulative</t>
  </si>
  <si>
    <t>Non-convertible</t>
  </si>
  <si>
    <t>Subordinated to all liabilities except CET1 capital</t>
  </si>
  <si>
    <t>Reconciliation of regulatory own funds to balance sheet in the audited financial statements</t>
  </si>
  <si>
    <t>Main features of regulatory own funds instruments and eligible liabilities instruments</t>
  </si>
  <si>
    <t>EU CC2</t>
  </si>
  <si>
    <t>EU CCA</t>
  </si>
  <si>
    <t>EU CCA1</t>
  </si>
  <si>
    <t>Insurance participations - Not Applicable</t>
  </si>
  <si>
    <t>Financial conglomerates information on own funds and capital adequacy ratio - Not applicable</t>
  </si>
  <si>
    <t xml:space="preserve">Template EU LI1 - Differences between the accounting scope and the scope of prudential consolidation and mapping of financial statement categories with regulatory risk categories </t>
  </si>
  <si>
    <t xml:space="preserve"> </t>
  </si>
  <si>
    <t>Carrying values as reported in published financial statements</t>
  </si>
  <si>
    <t>Carrying values under scope of prudential consolidation</t>
  </si>
  <si>
    <t>Carrying values of items</t>
  </si>
  <si>
    <t>Subject to the credit risk framework</t>
  </si>
  <si>
    <t xml:space="preserve">Subject to the CCR framework </t>
  </si>
  <si>
    <t>Subject to the securitisation framework</t>
  </si>
  <si>
    <t>Subject to the market risk framework</t>
  </si>
  <si>
    <t>Not subject to own funds requirements or subject to deduction from own funds</t>
  </si>
  <si>
    <t>Breakdown by asset clases according to the balance sheet in the published financial statements</t>
  </si>
  <si>
    <t xml:space="preserve">Total assets </t>
  </si>
  <si>
    <t>Breakdown by liability classes according to the balance sheet in the published financial statements</t>
  </si>
  <si>
    <t>1</t>
  </si>
  <si>
    <t xml:space="preserve">Total liabilities </t>
  </si>
  <si>
    <t xml:space="preserve">Template EU LI2 - Main sources of differences between regulatory exposure amounts and carrying values in financial statements </t>
  </si>
  <si>
    <t xml:space="preserve">Items subject to </t>
  </si>
  <si>
    <t>Credit risk framework</t>
  </si>
  <si>
    <t xml:space="preserve">Securitisation framework </t>
  </si>
  <si>
    <t xml:space="preserve">CCR framework </t>
  </si>
  <si>
    <t>Market risk framework</t>
  </si>
  <si>
    <t>Assets carrying value amount under the scope of prudential consolidation (as per template LI1)</t>
  </si>
  <si>
    <t>Liabilities carrying value amount under the scope of prudential consolidation (as per template LI1)</t>
  </si>
  <si>
    <t>Total net amount under the scope of prudential consolidation</t>
  </si>
  <si>
    <t>Off-balance-sheet amounts</t>
  </si>
  <si>
    <t xml:space="preserve">Differences in valuations </t>
  </si>
  <si>
    <t>Differences due to different netting rules, other than those already included in row 2</t>
  </si>
  <si>
    <t>Differences due to consideration of provisions</t>
  </si>
  <si>
    <t>Differences due to the use of credit risk mitigation techniques (CRMs)</t>
  </si>
  <si>
    <t>Differences due to credit conversion factors</t>
  </si>
  <si>
    <t>Differences due to Securitisation with risk transfer</t>
  </si>
  <si>
    <t>Other differences</t>
  </si>
  <si>
    <t>Exposure amounts considered for regulatory purposes</t>
  </si>
  <si>
    <t xml:space="preserve">Template EU LI3 - Outline of the differences in the scopes of consolidation (entity by entity) </t>
  </si>
  <si>
    <t>Name of the entity</t>
  </si>
  <si>
    <t>Method of accounting consolidation</t>
  </si>
  <si>
    <t>Method of prudential consolidation</t>
  </si>
  <si>
    <t>Description of the entity</t>
  </si>
  <si>
    <t>Full consolidation</t>
  </si>
  <si>
    <t>Proportional consolidation</t>
  </si>
  <si>
    <t>Equity method</t>
  </si>
  <si>
    <t>Neither consolidated nor deducted</t>
  </si>
  <si>
    <t>Deducted</t>
  </si>
  <si>
    <t>X</t>
  </si>
  <si>
    <t>Credit institution</t>
  </si>
  <si>
    <t>EU LI1</t>
  </si>
  <si>
    <t xml:space="preserve">Differences between the accounting scope and the scope of prudential consolidation and mapping of financial statement categories with regulatory risk categories </t>
  </si>
  <si>
    <t>EU LI2</t>
  </si>
  <si>
    <t xml:space="preserve">Main sources of differences between regulatory exposure amounts and carrying values in financial statements </t>
  </si>
  <si>
    <t>EU LI3</t>
  </si>
  <si>
    <t xml:space="preserve">Outline of the differences in the scopes of consolidation (entity by entity) </t>
  </si>
  <si>
    <t>ICAAP Information</t>
  </si>
  <si>
    <t>EU OVC</t>
  </si>
  <si>
    <t>Table EU OVC - ICAAP information</t>
  </si>
  <si>
    <t>Internal Capital Adequacy Assessment Process +ongoing assessment of the bank's risks, how the bank intends to mitigate those risks and how much current and future capital is necessary having considered other mitigating factors</t>
  </si>
  <si>
    <t xml:space="preserve">Legal basis </t>
  </si>
  <si>
    <t>Row number</t>
  </si>
  <si>
    <t>Article 438(a) CRR</t>
  </si>
  <si>
    <t>Article 438(c) CRR</t>
  </si>
  <si>
    <t>Maturity of exposures</t>
  </si>
  <si>
    <t>Template EU CR1-A: Maturity of exposures</t>
  </si>
  <si>
    <t>Net exposure value</t>
  </si>
  <si>
    <t>On demand</t>
  </si>
  <si>
    <t>&lt;= 1 year</t>
  </si>
  <si>
    <t>&gt; 1 year &lt;= 5 years</t>
  </si>
  <si>
    <t>&gt; 5 years</t>
  </si>
  <si>
    <t>No stated maturity</t>
  </si>
  <si>
    <t>EU CR1-A</t>
  </si>
  <si>
    <t>Composition of collateral for CCR exposures - Not applicable</t>
  </si>
  <si>
    <t>Collateral received by the disclosing institution</t>
  </si>
  <si>
    <t>Total unweighted value (average)</t>
  </si>
  <si>
    <t>Total weighted value (average)</t>
  </si>
  <si>
    <r>
      <t xml:space="preserve">Exposures to regional governments, MDB, international organisations and PSE </t>
    </r>
    <r>
      <rPr>
        <b/>
        <sz val="11"/>
        <color rgb="FF000000"/>
        <rFont val="Calibri"/>
        <family val="2"/>
        <charset val="204"/>
        <scheme val="minor"/>
      </rPr>
      <t xml:space="preserve">not </t>
    </r>
    <r>
      <rPr>
        <sz val="11"/>
        <color rgb="FF000000"/>
        <rFont val="Calibri"/>
        <family val="2"/>
        <charset val="204"/>
        <scheme val="minor"/>
      </rPr>
      <t>treated as sovereigns</t>
    </r>
  </si>
  <si>
    <r>
      <rPr>
        <strike/>
        <sz val="11"/>
        <rFont val="Calibri"/>
        <family val="2"/>
        <charset val="204"/>
        <scheme val="minor"/>
      </rPr>
      <t>(</t>
    </r>
    <r>
      <rPr>
        <sz val="11"/>
        <rFont val="Calibri"/>
        <family val="2"/>
        <charset val="204"/>
        <scheme val="minor"/>
      </rPr>
      <t>Adjustment for securities received under securities financing transactions that are recognised as an asset</t>
    </r>
    <r>
      <rPr>
        <strike/>
        <sz val="11"/>
        <rFont val="Calibri"/>
        <family val="2"/>
        <charset val="204"/>
        <scheme val="minor"/>
      </rPr>
      <t>)</t>
    </r>
  </si>
  <si>
    <t xml:space="preserve">Collateral obtained by taking possession other than classified as PP&amp;E </t>
  </si>
  <si>
    <t xml:space="preserve">Total exposure value </t>
  </si>
  <si>
    <t>Alpha used for computing regulatory exposure value</t>
  </si>
  <si>
    <r>
      <t xml:space="preserve">Of which: </t>
    </r>
    <r>
      <rPr>
        <b/>
        <sz val="11"/>
        <rFont val="Calibri"/>
        <family val="2"/>
        <charset val="204"/>
        <scheme val="minor"/>
      </rPr>
      <t>Total core approach</t>
    </r>
    <r>
      <rPr>
        <sz val="11"/>
        <rFont val="Calibri"/>
        <family val="2"/>
        <charset val="204"/>
        <scheme val="minor"/>
      </rPr>
      <t xml:space="preserve"> in the trading book</t>
    </r>
  </si>
  <si>
    <r>
      <t xml:space="preserve">Of which: </t>
    </r>
    <r>
      <rPr>
        <b/>
        <sz val="11"/>
        <rFont val="Calibri"/>
        <family val="2"/>
        <charset val="204"/>
        <scheme val="minor"/>
      </rPr>
      <t>Total core approach</t>
    </r>
    <r>
      <rPr>
        <sz val="11"/>
        <rFont val="Calibri"/>
        <family val="2"/>
        <charset val="204"/>
        <scheme val="minor"/>
      </rPr>
      <t xml:space="preserve"> in the banking book</t>
    </r>
  </si>
  <si>
    <r>
      <t xml:space="preserve">Securitisation </t>
    </r>
    <r>
      <rPr>
        <sz val="11"/>
        <color theme="1"/>
        <rFont val="Calibri"/>
        <family val="2"/>
        <charset val="204"/>
        <scheme val="minor"/>
      </rPr>
      <t>(specific risk)</t>
    </r>
  </si>
  <si>
    <t>of which past due &gt; 30 days &lt;= 90 days</t>
  </si>
  <si>
    <r>
      <rPr>
        <sz val="11"/>
        <rFont val="Calibri"/>
        <family val="2"/>
        <charset val="204"/>
        <scheme val="minor"/>
      </rPr>
      <t>Of which</t>
    </r>
    <r>
      <rPr>
        <b/>
        <sz val="11"/>
        <rFont val="Calibri"/>
        <family val="2"/>
        <charset val="204"/>
        <scheme val="minor"/>
      </rPr>
      <t xml:space="preserve"> secured by collateral </t>
    </r>
  </si>
  <si>
    <r>
      <rPr>
        <sz val="11"/>
        <rFont val="Calibri"/>
        <family val="2"/>
        <charset val="204"/>
        <scheme val="minor"/>
      </rPr>
      <t xml:space="preserve">Of which </t>
    </r>
    <r>
      <rPr>
        <b/>
        <sz val="11"/>
        <rFont val="Calibri"/>
        <family val="2"/>
        <charset val="204"/>
        <scheme val="minor"/>
      </rPr>
      <t>secured by financial guarantees</t>
    </r>
  </si>
  <si>
    <r>
      <rPr>
        <sz val="11"/>
        <rFont val="Calibri"/>
        <family val="2"/>
        <charset val="204"/>
        <scheme val="minor"/>
      </rPr>
      <t xml:space="preserve">Of which </t>
    </r>
    <r>
      <rPr>
        <b/>
        <sz val="11"/>
        <rFont val="Calibri"/>
        <family val="2"/>
        <charset val="204"/>
        <scheme val="minor"/>
      </rPr>
      <t>secured by credit derivatives</t>
    </r>
  </si>
  <si>
    <r>
      <t xml:space="preserve"> </t>
    </r>
    <r>
      <rPr>
        <strike/>
        <sz val="11"/>
        <rFont val="Calibri"/>
        <family val="2"/>
        <charset val="204"/>
        <scheme val="minor"/>
      </rPr>
      <t>l</t>
    </r>
  </si>
  <si>
    <r>
      <rPr>
        <sz val="11"/>
        <rFont val="Calibri"/>
        <family val="2"/>
        <charset val="204"/>
        <scheme val="minor"/>
      </rPr>
      <t>Transactions subject to the Alternative approach (Based on the Original Exposure Method</t>
    </r>
    <r>
      <rPr>
        <u/>
        <sz val="11"/>
        <rFont val="Calibri"/>
        <family val="2"/>
        <charset val="204"/>
        <scheme val="minor"/>
      </rPr>
      <t>)</t>
    </r>
  </si>
  <si>
    <t>EU-56a </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</si>
  <si>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</si>
  <si>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</si>
  <si>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</si>
  <si>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</si>
  <si>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</si>
  <si>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</si>
  <si>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</si>
  <si>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</si>
  <si>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</si>
  <si>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</si>
  <si>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</si>
  <si>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</si>
  <si>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</si>
  <si>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</si>
  <si>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</si>
  <si>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r>
      <t>Template EU CCR5 – Composition of collateral for CCR exposure</t>
    </r>
    <r>
      <rPr>
        <b/>
        <strike/>
        <sz val="16"/>
        <color theme="9" tint="-0.249977111117893"/>
        <rFont val="Arial"/>
        <family val="2"/>
      </rPr>
      <t>s</t>
    </r>
  </si>
  <si>
    <t>Amounts below the thresholds for deduction (subject to 250% risk weight) (For information)</t>
  </si>
  <si>
    <t>(Exposures excluded from the total exposure measure in accordance with point (c ) of Article 429a(1) CRR)</t>
  </si>
  <si>
    <t>Template EU CR5 – standardised approach</t>
  </si>
  <si>
    <t>(Excluded passing-through promotional loan exposures by non-public development banks (or units))</t>
  </si>
  <si>
    <t>(Excluded exposures of public development banks (or units) - Promotional loans)</t>
  </si>
  <si>
    <t>TBI Bank EAD, Bulgaria</t>
  </si>
  <si>
    <t>TBI Money IFN S.A., Romania</t>
  </si>
  <si>
    <t>Other Financial</t>
  </si>
  <si>
    <t>Non financial</t>
  </si>
  <si>
    <t>4 Finance EOOD, Bulgaria</t>
  </si>
  <si>
    <t>TBI FINANCIAL SERVICES B V</t>
  </si>
  <si>
    <t xml:space="preserve">Financial assets held for trading </t>
  </si>
  <si>
    <t xml:space="preserve">Tax assets </t>
  </si>
  <si>
    <t xml:space="preserve">Other assets </t>
  </si>
  <si>
    <t>2</t>
  </si>
  <si>
    <t xml:space="preserve">Tax liabilities </t>
  </si>
  <si>
    <t xml:space="preserve">Other liabilities </t>
  </si>
  <si>
    <t>Other reserves</t>
  </si>
  <si>
    <t>0</t>
  </si>
  <si>
    <t>Country BG</t>
  </si>
  <si>
    <t>Country RO</t>
  </si>
  <si>
    <t>Country LT</t>
  </si>
  <si>
    <t>Country LU</t>
  </si>
  <si>
    <t>Country HR</t>
  </si>
  <si>
    <t>EU AE4</t>
  </si>
  <si>
    <t>Accompanying narrative information about encumbrance</t>
  </si>
  <si>
    <t>Table EU AE4 - Accompanying narrative information about encumbrance</t>
  </si>
  <si>
    <t>consolidated *</t>
  </si>
  <si>
    <t>Retail deposits and deposits from small business customers, of which:</t>
  </si>
  <si>
    <t>EU-21</t>
  </si>
  <si>
    <t>* The scope of consolidation with Balances with TBIF is applicable since 30.06.2022.</t>
  </si>
  <si>
    <t>Performing securities financing transactions with financial customers collateralised by Level 1 HQLA subject to 0% haircut</t>
  </si>
  <si>
    <t>(in BGN mn)</t>
  </si>
  <si>
    <t>Table EU LIQB  on qualitative information on LCR, which complements template EU LIQ1.</t>
  </si>
  <si>
    <t>in accordance with Article 451a(2) CRR</t>
  </si>
  <si>
    <t>Qualitative information - Free format</t>
  </si>
  <si>
    <t>Explanations on the main drivers of LCR results and the evolution of the contribution of inputs to the LCR’s calculation over time</t>
  </si>
  <si>
    <t>Explanations on the changes in the LCR over time</t>
  </si>
  <si>
    <t>(c)</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</si>
  <si>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</si>
  <si>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</si>
  <si>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</si>
  <si>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</si>
  <si>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</si>
  <si>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</si>
  <si>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</si>
  <si>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</si>
  <si>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</si>
  <si>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EU LIQB</t>
  </si>
  <si>
    <t>EU LIQA</t>
  </si>
  <si>
    <t>Qualitative information on LCR, which complements template EU LIQ1</t>
  </si>
  <si>
    <t xml:space="preserve">Table EU LIQA - Liquidity risk management </t>
  </si>
  <si>
    <t>in accordance with Article 451a(4) CRR</t>
  </si>
  <si>
    <t xml:space="preserve">Strategies and processes in the management of the liquidity risk, including policies on diversification in the sources and tenor of planned funding, </t>
  </si>
  <si>
    <t>TBI Bank Group is focused on Retail lending with short to medium term credit exposures to individuals and small companies. The assets are predominantly allocated on the two core markets – Bulgaria and Romania with strategic goal for further expansion on EU markets. The institution funds its activities by attracting deposits mainly from retail customers. The deposit base is diversified across currencies, maturities and geographic areas. The shareholder is also providing funding support through the paid-in capital and retained earnings.
The Bank is actively using derivatives (currency swaps) to reduce the open currency position and ensure the necessary funding in the desired currency also protecting itself against foreign exchange rate risk.
The Bank’s business model entails liquidity risk mainly through maturity mismatches between assets (loans and investments in bonds) and liabilities (funding). Due to the specific asset distribution the institutions benefit from high cash inflows in the first-time buckets that support the liquid buffer to meet the outflow in case of maturing deposits’ concentrations and increased withdrawals.
To mitigate the liquidity risk even in stress conditions, the Bank maintains a Liquidity Buffer, which objective is to ensure that all the obligations can be timely met.</t>
  </si>
  <si>
    <t>Structure and organisation of the liquidity risk management function (authority, statute, other arrangements).</t>
  </si>
  <si>
    <t>A description of the degree of centralisation of liquidity management and interaction between the group’s units</t>
  </si>
  <si>
    <t>The liquidity risk management in TBI Bank and its subsidiaries and branches is centralized.</t>
  </si>
  <si>
    <t>Scope and nature of liquidity risk reporting and measurement systems.</t>
  </si>
  <si>
    <t>Policies for hedging and mitigating the liquidity risk and strategies and processes for monitoring the continuing effectiveness of hedges and mitigants.</t>
  </si>
  <si>
    <t xml:space="preserve">The internal Risk Appetite Framework (RAF) aims to provide a methodology to set and limit the level of overall risk TBI Bank Group including liquidity, is willing and able to take on, to achieve its strategic and business goals, as well as regulatory requirements. The Risk Appetite Framework is a comprehensive approach that covers both normative and economic perspective and sets indicators and their limits for all significant risks and uses an enhanced traffic light system. The Risk Appetite levels are reported monthly on ALCO, MB and Classification and impairment of financial assets Committee by Enterprise Risk Management Department after gathering the respective information from all risk departments. 
The escalation process follows the established in TBI Bank Group risk management framework, where every warning signals and deviations are imediately reported by the responsible for the respective risk, risk management department to the responsbile Executive Director and the Committee overseen the respective risk and to Management Board and Supervisory Board. Considering that the Committee members always represent a MB member, the notification is immediate. If needed, an extraordinary meeting is scheduled and additional members of the Management are invited to the discussion, in order mitigation measures to be decided without delays. </t>
  </si>
  <si>
    <t>An outline of the bank`s contingency funding plans.</t>
  </si>
  <si>
    <t xml:space="preserve">The Bank aims to diversify its funding and to avoid concentration. Deposit Management Department sets and implements the deposit strategy of the Bank and proposes deposit products including the related pricing levels, targeted at both corporate and retail clients, which are finally approved by ALCO. The Deposit Management Department monitors on a daily basis the changes in the deposit portfolio of the Bank and reports to ALCO ad-hoc.
On monthly basis Enterprise Risk Management Department monitor the deposit structure of the Bank, namely:
• Concentration of top 10 depositors;
• Term deposits to financial and non-financial clients to total term deposits;
• The level of unguaranteed individual term deposits to total individual term deposits.
• Average interest rates per deposit products;
• Channels for deposits
• Geographical distribution of the deposits
Regulatory and Group Reporting Department and Enterprise Risk Management Department with the support of Deposit Management Department prepares the respective monthly reports to the Regulator.
Treasury and Financial Market Department proposes on ALCO different strategies how to use the available liquidity in the most efficient way for the Bank, including but not limited investing in bonds eligible for liquidity purposes.
</t>
  </si>
  <si>
    <t>An explanation of how stress testing is used.</t>
  </si>
  <si>
    <t>A declaration approved by the management body on the adequacy of liquidity risk management arrangements of the institution providing assurance that the liquidity risk management systems put in place are adequate with regard to the institution’s profile and strategy.</t>
  </si>
  <si>
    <t xml:space="preserve">A concise liquidity risk statement approved by the management body succinctly describing the institution’s overall liquidity risk profile associated with the business strategy. This statement shall include key ratios and figures (other than those already covered in the EU LIQ1 template under this ITS ) providing external stakeholders with a comprehensive view of the institution’s management of liquidity risk, including how the liquidity risk profile of the institution interacts with the risk tolerance set by the management body.
</t>
  </si>
  <si>
    <t xml:space="preserve">Liquidity risk management </t>
  </si>
  <si>
    <t>EU OVA</t>
  </si>
  <si>
    <t>EU OVB</t>
  </si>
  <si>
    <t>Table EU OVA - Institution risk management approach</t>
  </si>
  <si>
    <t>Legal basis</t>
  </si>
  <si>
    <t>Point (f) of Article 435(1) CRR</t>
  </si>
  <si>
    <t>The Capital Adequacy Statement (CAS) is an integral part of TBI Bank´s Internal Capital Adequacy Assessment Process (ICAAP) under the Supervisory Review and Evaluation Process (SREP). The CAS represent the consideration of the Bank`s Management on the ability of the institution´s to maintain an adequate capitalization going forward in view of the business model and of the current and expected evolution of the risks the Bank is exposed to under different scenarios and thus the effectiveness of the established risk management, control environment and governance. The assessment is based on the performed ICAAP framework and the regular reporting performed within the entire year.</t>
  </si>
  <si>
    <t>Point (b) of Article 435(1) CRR</t>
  </si>
  <si>
    <t xml:space="preserve">(b) </t>
  </si>
  <si>
    <t>Point (e) of Article 435(1) CRR</t>
  </si>
  <si>
    <t xml:space="preserve">(c) </t>
  </si>
  <si>
    <t>Point (c) of Article 435(1) CRR</t>
  </si>
  <si>
    <t xml:space="preserve">Risk disclosure are developed in line with the applicable legal framework and guidelines.  </t>
  </si>
  <si>
    <t>Disclosures are in compliance the requirements of Art. 70 of the Law on credit institutions and Part Eight of Regulation (EU) №575 / 2013 and COMMISSION IMPLEMENTING REGULATION (EU) 2021/637 of 15 March 2021 laying down implementing technical standards with regard to public disclosures by institutions of the information referred to in Titles II and III of Part Eight of Regulation (EU) No 575/2013 of the European Parliament and of the Council and repealing Commission Implementing Regulation (EU) No 1423/2013, Commission Delegated Regulation (EU) 2015/1555, Commission Implementing Regulation (EU) 2016/200 and Commission Delegated Regulation (EU) 2017/2295.</t>
  </si>
  <si>
    <t xml:space="preserve"> Point (a) of Article 435(1) CRR</t>
  </si>
  <si>
    <t>Points (a) and (d) of Article 435(1) CRR</t>
  </si>
  <si>
    <t>Table EU OVB - Disclosure on governance arrangements</t>
  </si>
  <si>
    <t>Point (a) of Article 435(2) CRR</t>
  </si>
  <si>
    <t>The total number of directorships held by members of the management body is 8.</t>
  </si>
  <si>
    <t>Point (b) of Article 435(2) CRR</t>
  </si>
  <si>
    <t>Taking into account the provisions of Article 73c of CIA and Article 16, para 3 of Ordinance 20, the nomination and assessment functions of the Nomination Committee in terms of the Bank are performed by the SB. 
Acting as Nomination Committee, the SB: 
1) identifies and recommends for appointment by the Bank’s relevant corporate body the candidates (only individuals) for SB/MB Members, taking into account the balance of professional knowledge and skills, the various qualifications and professional experience, the composition of the relevant body/structure/unit, necessary for the sound management of the Bank; 
2) prepares the description of the functions and requirements to the candidates and depending on the concrete position determines the time that they are expected to devote to the work of the relevant body or to performing the relevant function, by observing the applicable law requirements; 
3) defines the target level in connection with the under-represented gender in the MB/SB and develops politics for increasing the number of the individuals from the under-represented gender in the boards till reaching that level; 
4) analyses not less than once a year the structure, the composition, the number of the members and the results of the performance of the SB/MB Members and solely undertakes the relevant actions or addresses the competent corporate bodies with the relevant recommendations; 
5) analyses not less than once a year the knowledge, the skills and the experience of the SB/MB collectively and of their members individually and accordingly reports to each of them.</t>
  </si>
  <si>
    <t>Point (c) of Article 435(2) CRR</t>
  </si>
  <si>
    <t xml:space="preserve">The Group applies policy for encouragement of the diversity on the SB/MB levels, which aims to encourage the maintenance of diverse group members. The Group aims to engage a broad set of qualities and competences when appointing members of the SB/MB to achieve a variety of views and experiences and to facilitate independent opinions and stable process of decision-making within the relevant corporate bodies. 
The policy regulates diversity in terms of educational and professional experience, gender, age and geographical provenance, to the extent permitted under the applicable legislation and taking into account the specifics of the Group and determines the respective target levels expressed quantitatively or qualitatively, depending on the respective aspects and the size of the relevant corporate bodies. </t>
  </si>
  <si>
    <t>Point (d) of Article 435(2) CRR</t>
  </si>
  <si>
    <t>In accordance with Ordinance 10 of BNB the Supervisory Board has overall responsibility for the establishment and oversight of the TBI Bank Group’s risk management framework. Its main role is to define the risk appetite based on the Group`s business and risk strategy and assists the Management Board. Thus, the annual budget, capital plan, risk apetitte, ICAAP/ILAAP, key financial ratios are adopted also by the Supervisory Board. Supervisory Board is further overseeing the implementation and executiong of the business and risk strategy by the Senior management through regular SB meetings, which are set minimum on quarterly basis. 
Further, considering the size and the complexity of TBI Bank Group Supervisory Board performs the functions of Risk Committee, Nomination and Remuneration Committee. The meeting are held at least once on quarterly basis, but in its role as Risk Committee the Supervisory board holds at hoc meetings on different subjects.</t>
  </si>
  <si>
    <t>Point (e) Article 435(2) CRR</t>
  </si>
  <si>
    <t>Risk monitoring, reporting and management is centralized in the Group, but covers all entities. The Credit Committee, Retail Banking Committee, Impairments Committee and ALCO govern and manage all risk across the group.  
The overall Risk Monitoring and Management System is applicable to the Bank and its branches, as well as to all its subsidiaries. The main rules governing the risk strategy, the applicable limits, the operational risk policy and the measures to be taken in case of force majeure events are developed for all entities in the consolidating group.   
The Management Board at a central level has the discretion to determine the measures for risk mitigation and recovery of the bank in case of significant financial stress - for the bank, the branches and the subsidiaries.</t>
  </si>
  <si>
    <t>Qualitative information</t>
  </si>
  <si>
    <t>Institution risk management approach</t>
  </si>
  <si>
    <t>Disclosure on governance arrangements</t>
  </si>
  <si>
    <t>The economic (internal) capital is the amount of capital that the Bank needs to survive any risks that it takes. It's essentially a way of measuring risk. Economic capital should not be confused with regulatory capital (also known as a capital requirement).
ICAAP (Internal Capital Adequacy Assessment Process), part of Pillar 2 within the Basel Framework, represents the Bank’s own assessment of the capital needed to run the business. This capital differs from the minimum regulatory capital requirement since, the Bank includes risks that are not formally subject to the minimum regulatory capital (concentration risk, interest rate risk in the banking book, risk stemming from devaluation of assets).
Economic capital in TBI Bank is expressed as capital needed against unexpected future losses at a selected confidence level for a certain time horizon. It is a measure of risk and relates capital to any entity specific risk, regardless of the existence of assets. Economic capital is a forward-looking measure of capital adequacy based on a probabilistic assessment of potential future losses. The development and implementation of a well-functioning economic capital model can make the Bank`s management better equipped to anticipate potential problems and thus some of the major parameters are calculated on quarterly basis and presented to ALCO and MB (interest rate risk in the banking book). The primary value of economic is its application to decision making and risk management.
Description of the assumptions used to calculate additional capital requirements under Basel II Pillar II, including all the main elements / instruments taken into account, namely:
•	The amount of internal capital available at the time of valuation, broken down by different items.
•	the amount of additional capital required, allocated to the risks covered by the ICAAP entities in the Group, as well as basic business lines and markets, where appropriate.
The economic (internal) capital is calculated as an add-on on regulatory capital.</t>
  </si>
  <si>
    <t>TBI Financial Services B.V.</t>
  </si>
  <si>
    <t>529900KIX7269PVMPY26</t>
  </si>
  <si>
    <t>The Netherlands</t>
  </si>
  <si>
    <t>Each coupon date payment after the fifth year</t>
  </si>
  <si>
    <t>Fixed</t>
  </si>
  <si>
    <t>EU CRA</t>
  </si>
  <si>
    <t>Table EU CRA: General qualitative information about credit risk</t>
  </si>
  <si>
    <t>Qualitative disclosures</t>
  </si>
  <si>
    <t xml:space="preserve">The Risk apettite framework described in the Budget and approved by the Supervisory Board and Management Board, sets the Bank’s planned business structure and strategic development from risk’s point of view and in coordination with the institution’s set strategic goals. It defines specific risk KPIs, creates a general acceptance of the objectives in the management of banking risks and presents a basis for the management and control of risk. 
Credit risk management at TBI Group is implemented at two levels - individual client and credit portfolio:
А) Credit risk management at the individual customer level (evaluation of clients and receivables) – The Bank’s risk managers in the Business Banking Credit Risk Management Department Department evaluate on individual basis the creditworthiness of the corporate (SME) customers, before approving a loan or concluding other contracts that generate risk exposure. The loan approval process follows the good banking practice, under the common framework - the internal policies, containing the core principles that guide the Bank's employees in the evaluation of proposals for the formation of risk exposures.
B) Credit risk management at loan portfolio level – the Enterprise Risk Management Department, Business Banking Credit Risk Management Department Department, Retail Risk and Collection Department and Budget and MIS Department monitor and analyze the changes occurring in the loan portfolio, by using dynamic time series in order to determine loan portfolio’s movements, risks and concentration.
TBI Bank JSC portfolio is controlled on a monthly basis, which includes tracking of the following:  
•	Classification and staging of clients and exposures;
•	Concentration by industries and countries;
•	Customer’s segment (Banks, financial institutions, enterprises, sole proprietors, governments, and retail customers);
•	Impairments and cost of risk;
•	Currency (EUR, RON, etc.)
•	Exposure amount;
•	Collaterals;
In addition to individual clients, the departments in charge of managing the Bank’s risk regularly monitor the entire credit portfolio (balance sheet and off-balance sheet assets risk) and analyze the exposures (depending on risk, segmentation, concentration of elements, risk exposure levels for certain clients, manufacturing, geographical distribution, etc.). </t>
  </si>
  <si>
    <t>Credit risk is mitigated by on-going update of scoring cards for individual customers, monitoring of industry exposure, creditworthiness and collaterals for legal entities and enhacncing collection measures to decrease the share of early overdues and non-performing exposures in the total portfolio.</t>
  </si>
  <si>
    <t xml:space="preserve">TBI Group Enterprise Risk Management Department, Business Banking Credit Risk Management Department Department, and Retail Risk and Collection Department are all in charge of tracking and drafting the rules for the management of credit risk. The Business Banking Credit Risk Management Department Department, as well as the Retail Risk and Collection Department actively participate in the loan process following the principle of segregation between the business and independent risk functions and the four eye control. When approving the risk exposure of a customer, be it natural or legal person, the respective risk departments (SME or Retail) makes a detailed analysis of this person’s ability to service and repay the financing. Borrowers` performance are monitored on regular basis by Collection departments, and the quality of the entire credit portfolio is controlled and analyzed by the Business Banking Credit Risk Management Department, Retail Risk Departments and Enterprise Risk Management Department. The relevant level of provisions is determined depending on the risk credit exposures and the presence of signs for possible adverse consequences. The Romanian and Greek Branch follow the same approach. </t>
  </si>
  <si>
    <t xml:space="preserve">The credit risk functions in the Group are divided by business lines - Retail and Business Banking. The fuction responsible for the overall monitoring and control on portfolio level is Enterprise Risk Management Department. Internal Audit also plays an important role in the management of risk at TBI Bank JSC. This department is an independent organizational unit reporting directly to the Audit Committee and implementing an autonomous and objective audit of the organization.  </t>
  </si>
  <si>
    <t>Risk management objectives and policies for credit risk :</t>
  </si>
  <si>
    <t>General qualitative information about credit risk</t>
  </si>
  <si>
    <t>Table EU ORA - Qualitative information on operational risk</t>
  </si>
  <si>
    <t>Points (a), (b), (c) and(d) of Article 435(1) CRR</t>
  </si>
  <si>
    <t xml:space="preserve">Operational risk management in TBI Bank Group is based on processes that are performed in the Bank and the Group members. Identification and assessment of operational risk is exercised by those organizational units that perform activities on the process, mitigation of operational risk is normally performed in those departments where the risk occurs. This is the reason why experts from different business areas need to take part in the operational risk management process. Every single process is carried out in different departments of the Bank/Group member and is exposed to various risks from internal and external environment. Risk management practices further depend on the bank’s desired risk profile.
The operational risk management activities of the Bank and the hereunder regulations comply with the legal regulations and are based on the following principles, which must unconditionally be adhered:
-Responsibility for operational risk management activities is split between PC and Bank’s Units.
- The operational risk management system covers all risks inherent to the activities of the Group, and the data of the system must support the control of operational risks at the Group, as well as the identifiability of points of intervention.
- The operational risk management activity ensures identification and measurements of the risks inherent to processes, systems, human activities and the external environment. Before the implementation of any new process, system or human activity or their significant
changes, they should be coordinated in terms of operational risk management with PC according to “TBI Bank Group Directive for Development, Amendment and Repeal of Internal Regulatory Documents”, “Product, Service and Channel Development and Amendment Procedure”, “Project Management Procedure”.
- Based on operational risk management activities, the Bank’s management is informed by PC Department of the prevailing operational risk exposure of the TBI Group and any losses arising from operational risks. The operational risk report is introduced regularly to the Bank’s Committees (ORMC, Audit Committee, and other based on need). 
- Within the framework of operational risk management and Internal Control System, the Bank must implement adequate controls for operational risks prevention/mitigation in its activity and processes, with its proper reflection in internal regulatory documents, which must be regularly reviewed.
- The Bank has business continuity plans and procedures, as well as a crisis communication plan, with which it can sustain operational in case an event exercising a severe impact on its operation occurs.
- Operational risk management activities ensure that the capital requirement for operational risks is calculated in compliance with the Bulgarian and European regulations and reported to the regulatory authorities on time.
- The Bank performs the necessary operational risk management by identifying and involving the competent organisational units (process owners), following the traditional breakdown of operational risks (risks arising from human errors, system errors, inadequate or erroneous processes and risks inherent to the external environment).       </t>
  </si>
  <si>
    <t>Article 446 CRR</t>
  </si>
  <si>
    <t>During 2021 the standartized approach (TSA) was replaced by Alertnative standartized approach (ASA). The ASA replaces the gross income as a proxy for the calculation of the capital requirement for operational risk by an asset-based proxy (loans and advances) multiplied by a fixed multiplication factor in two business lines (retail and commercial banking), which harmonize better with the business model of the Bank.</t>
  </si>
  <si>
    <t>Article 454 CRRR</t>
  </si>
  <si>
    <t>EU ORA</t>
  </si>
  <si>
    <t>Qualitative information on operational risk</t>
  </si>
  <si>
    <t>Table EU CRD – Qualitative disclosure requirements related to standardised approach</t>
  </si>
  <si>
    <t>Article 444  (a) CRR</t>
  </si>
  <si>
    <t>The Group  utilizes the external ratings from Standard &amp; Poor’s, Moody’s, Fitch Ratings and BCRA for the calculation of risk weighted assets under the standardized approach.</t>
  </si>
  <si>
    <t>Article 444  (b) CRR</t>
  </si>
  <si>
    <t>The external ratings are used for exposures to Central governments or central banks, Multilateral Development Banks, Institutions and Corporates.</t>
  </si>
  <si>
    <t>Article 444 (c) CRR</t>
  </si>
  <si>
    <t>(c )</t>
  </si>
  <si>
    <t>The issuer and issue credit ratings sre used for assets not included in the trading book.</t>
  </si>
  <si>
    <t>Article 444 (d) CRR</t>
  </si>
  <si>
    <t>The Group complies with the standard association published by the EBA.</t>
  </si>
  <si>
    <t>EU CRD</t>
  </si>
  <si>
    <t>Qualitative disclosure requirements related to standardised approach</t>
  </si>
  <si>
    <t xml:space="preserve">Table EU IRRBBA - Qualitative information on interest rate risks of non-trading book activities </t>
  </si>
  <si>
    <t>A description of how the institution defines IRRBB for purposes of risk control and measurement</t>
  </si>
  <si>
    <t>In accordance with the EBA GL on Interest Rate Risk Management for the Banking Book, the Group measures and monitors the IRRBB and determines its appetite for interest rate risk in the context of both changes in the economic value of the exposure and the sensitivity of income to changes in interest rates.
The Group has adopted methodologies for measurement of interest rate risk in the banking book through the change in Economic Value of Equity (EVE) and Net Interest Income (NII). 
The method used in EVE model is based on the projection of cash flows remaining in the lifetime of each exposure. Resulting EVE is calculated as net present value of those cash flows, discounted with appropriate rate.
NII measurement is based on the projection of interest income and interest expense resulting from exposures occurring on the asset, liability and off-balance sheet sides (all accrued interest and, if applicable, other costs, fees and commissions are taken into account). The projection is made assuming constant structure of the balance sheet, which means that as the exposure reaches maturity it is replaced by an equivalent exposure.</t>
  </si>
  <si>
    <t>Article 448(1), point (e)</t>
  </si>
  <si>
    <t>A description of the institution's overall IRRBB management and mitigation strategies</t>
  </si>
  <si>
    <t>Exposure to IRRBB is monitored on qarterly basis through tools using a VBA script. For both calculation tools, methodologies based on the European Banking Authority (EBA) Guidelines on IRRBB management have been prepared. Calculations are prepared by the Enterprise Risk Management department on a quarterly basis, based on incoming information from the banking system and the Treasury system, as well as interest rate information from the Bloomberg® database, and are reported to: ALCO, Management Board and Supervisory Board. 
The Group has concluded interest rate swaps to mitigate the risk.</t>
  </si>
  <si>
    <t>Article 448(1), point (f)</t>
  </si>
  <si>
    <t>The periodicity of the calculation of the institution's IRRBB measures, and a description of the specific measures that the institution uses to gauge its sensitivity to IRRBB</t>
  </si>
  <si>
    <t>Results of EVE measurement are analysed with regard to the Bank’s own funds and Tier I capital. According to EBA GL, the Bank regularly, at least quarterly, calculates the impact on the EVE of a sudden parallel +/-200 basis points shift of the yield curve:
•	The Bank reports at least annually to the BNB the change in EVE that results from the calculation through ICAAP process. Where the decline in EVE is greater than 20% of the institution’s own funds, the Bank informs the BNB immediately.
•	Аpplying scenarios 1 to 6 as set out in Annex I. The Bank reports at least annually through the ICAAP report, to the competent authority the change in EVE that results from the calculation. Where the decline in EVE is greater than 15% of the institution’s Tier 1 capital under any of the six scenarios, the Bank shall inform the competent authority.</t>
  </si>
  <si>
    <t>Article 448(1), points (e) (i) and (v); Article 448(2)</t>
  </si>
  <si>
    <t>A description of the interest rate shock and stress scenarios that the institution uses to estimate changes in the economic value and in net interest income (if applicable)</t>
  </si>
  <si>
    <t xml:space="preserve">The Bank uses standard shock scenarios for the purpose of measurement of ΔEVE. This is in line with EBA GL for SREP Category 3 institutions - medium- to small-sized institutions exclusively operating domestically and in a limited number of business lines. 
EVE model requires application of the following nine scenarios:
1.	baseline scenario based on current interest rate;
2.	six shock scenarios for interest rates, where for each currency there is a different sets of shock parameters defined. Formulas and parameters are applied to yield curves, from which forward rates are obtained. The six standard shock scenarios are:
i.	parallel shock up;
ii.	parallel shock down;
iii.	“steepener” shock (short rates down and long rates up);
iv.	“flattener” shock (short rates up and long rates down);
v.	short rates shock up; and
vi.	short rates shock down.
3.	two ± 200 bps parallel shock scenarios. 
The Bank defines the following minimum list of shocks for the purpose of ΔNII measurement:
1.	±200 bps,
2.	±100 bps.
</t>
  </si>
  <si>
    <t>Article 448(1), point (e) (iii); 
Article 448(2)</t>
  </si>
  <si>
    <t>(e )</t>
  </si>
  <si>
    <t>A description of the key modelling and parametric assumptions different from those used for disclosure of template EU IRRBB1 (if applicable)</t>
  </si>
  <si>
    <t>No key modelling and parametric assumptions different from those used for template EU IRRBB1.</t>
  </si>
  <si>
    <t>Article 448(1), point (e) (ii);
Article 448(2)</t>
  </si>
  <si>
    <t>A high-level description of how the bank hedges its IRRBB, as well as the associated
accounting treatment (if applicable)</t>
  </si>
  <si>
    <t>The Group has concluded interest rate swap deals to mitigate its exposure to IRRBB.</t>
  </si>
  <si>
    <t>Article 448(1), point (e) (iv);
Article 448(2)</t>
  </si>
  <si>
    <t>A description of key modelling and parametric assumptions used for the IRRBB measures in template EU IRRBB1 (if applicable)</t>
  </si>
  <si>
    <t>Particular assumptions are:
•	Run-off balance sheet, meaning that exposures mature as scheduled and are not replaced by any new business.
•	Prepayments are expected for certain types of performing loans, based on historical analysis of customer behavior by segments and product types.
•	Callable bonds are assumed to be called on next call date, at face value.
•	No new drawings resulting from current credit limits are expected.
•	Existing renewable exposures (e.g. credit cards) are not renewed and mature at current maturity date.
•	Repayments of performing credit card exposures are assumed to occur monthly, up to the current maturity date.
•	Amount drawn from current accounts and non interest rate sensitive deposits are extrapolated according to the Bank’s internal model.
•	Term accounts are withdrawn not earlier than the contractual maturity date. No early redemptions of term deposits.
•	FX rates are assumed constant over time.
•	Issued sub-debt is considered with the lowest period between the remaining tenor or 5 years since the Bank will strive to replace the instrument before its full amortization (for regulatory purposes Tier 2 capital).</t>
  </si>
  <si>
    <t>Article 448(1), point (c);
Article 448(2)</t>
  </si>
  <si>
    <t>Explanation of the significance of the IRRBB measures and of their significant variations since previous disclosures</t>
  </si>
  <si>
    <t>No significant variations.</t>
  </si>
  <si>
    <t xml:space="preserve">Article 448(1), point (d) </t>
  </si>
  <si>
    <t>Any other relevant information regarding the IRRBB measures disclosed in template EU IRRBB1 (optional)</t>
  </si>
  <si>
    <t>(1) (2)</t>
  </si>
  <si>
    <t>Disclosure of the average and longest repricing maturity assigned to non-maturity deposits</t>
  </si>
  <si>
    <t>For current accounts, outflows are assumed according to internal liquidity model. The average repricing maturity of non-maturing deposits is 1  month, whereas the longest repricing maturity is  5 years.</t>
  </si>
  <si>
    <t xml:space="preserve">Article 448(1), point (g) </t>
  </si>
  <si>
    <t>Supervisory shock scenarios</t>
  </si>
  <si>
    <t>Changes of the economic value of equity</t>
  </si>
  <si>
    <t>Changes of the net interest income</t>
  </si>
  <si>
    <t>Current period</t>
  </si>
  <si>
    <t>Last period</t>
  </si>
  <si>
    <t>requirement</t>
  </si>
  <si>
    <t>Parallel up</t>
  </si>
  <si>
    <t xml:space="preserve">Parallel down </t>
  </si>
  <si>
    <t xml:space="preserve">Steepener </t>
  </si>
  <si>
    <t>Flattener</t>
  </si>
  <si>
    <t>Short rates up</t>
  </si>
  <si>
    <t>Short rates down</t>
  </si>
  <si>
    <t>EU IRRBBA</t>
  </si>
  <si>
    <t>EU IRRBB1</t>
  </si>
  <si>
    <t xml:space="preserve">Qualitative information on interest rate risks of non-trading book activities </t>
  </si>
  <si>
    <t>Interest rate risks of non-trading book activities</t>
  </si>
  <si>
    <t xml:space="preserve"> Template EU IRRBB1 - Interest rate risks of non-trading book activities</t>
  </si>
  <si>
    <t xml:space="preserve">Template EU REM1 - Remuneration awarded for the financial year </t>
  </si>
  <si>
    <t>MB Supervisory function</t>
  </si>
  <si>
    <t xml:space="preserve">MB Management function </t>
  </si>
  <si>
    <t>Other senior management</t>
  </si>
  <si>
    <t>Other identified staff</t>
  </si>
  <si>
    <t>Fixed remuneration</t>
  </si>
  <si>
    <t>Number of identified staff</t>
  </si>
  <si>
    <t>Total fixed remuneration</t>
  </si>
  <si>
    <t>Of which: cash-based</t>
  </si>
  <si>
    <t>(Not applicable in the EU)</t>
  </si>
  <si>
    <t>EU-4a</t>
  </si>
  <si>
    <t>Of which: shares or equivalent ownership interests</t>
  </si>
  <si>
    <t xml:space="preserve">Of which: share-linked instruments or equivalent non-cash instruments </t>
  </si>
  <si>
    <t>EU-5x</t>
  </si>
  <si>
    <t>Of which: other instruments</t>
  </si>
  <si>
    <t>Of which: other forms</t>
  </si>
  <si>
    <t>Variable remuneration</t>
  </si>
  <si>
    <t>Total variable remuneration</t>
  </si>
  <si>
    <t>Of which: deferred</t>
  </si>
  <si>
    <t>EU-13a</t>
  </si>
  <si>
    <t>EU-14a</t>
  </si>
  <si>
    <t>EU-13b</t>
  </si>
  <si>
    <t>EU-14b</t>
  </si>
  <si>
    <t>EU-14x</t>
  </si>
  <si>
    <t>EU-14y</t>
  </si>
  <si>
    <t>Total remuneration (2 + 10)</t>
  </si>
  <si>
    <t>Template EU REM5 - Information on remuneration of staff whose professional activities have a material impact on institutions’ risk profile (identified staff)</t>
  </si>
  <si>
    <t xml:space="preserve">a </t>
  </si>
  <si>
    <t>Management body remuneration</t>
  </si>
  <si>
    <t>Business areas</t>
  </si>
  <si>
    <t>MB Management function</t>
  </si>
  <si>
    <t>Total MB</t>
  </si>
  <si>
    <t>Investment banking</t>
  </si>
  <si>
    <t>Retail banking</t>
  </si>
  <si>
    <t>Asset management</t>
  </si>
  <si>
    <t>Corporate functions</t>
  </si>
  <si>
    <t>Independent internal control functions</t>
  </si>
  <si>
    <t>All other</t>
  </si>
  <si>
    <t xml:space="preserve">Total </t>
  </si>
  <si>
    <t>Total number of identified staff</t>
  </si>
  <si>
    <t>Of which: members of the MB</t>
  </si>
  <si>
    <t>Of which: other senior management</t>
  </si>
  <si>
    <t>Of which: other identified staff</t>
  </si>
  <si>
    <t>Total remuneration of identified staff</t>
  </si>
  <si>
    <t xml:space="preserve">Of which: variable remuneration </t>
  </si>
  <si>
    <t xml:space="preserve">Of which: fixed remuneration </t>
  </si>
  <si>
    <t>EU REMA</t>
  </si>
  <si>
    <t>EU REM1</t>
  </si>
  <si>
    <t>EU REM5</t>
  </si>
  <si>
    <t>Remuneration awarded for the financial year</t>
  </si>
  <si>
    <t>Information on remuneration of staff whose professional activities have a material impact on institutions’ risk profile (identified staff)</t>
  </si>
  <si>
    <t>Table EU  REMA - Remuneration policy</t>
  </si>
  <si>
    <t>Remuneration policy</t>
  </si>
  <si>
    <t>•</t>
  </si>
  <si>
    <r>
      <t xml:space="preserve">external consultants whose advice has been sought, the body by which they were commissioned, and in which areas of the remuneration framework:
 </t>
    </r>
    <r>
      <rPr>
        <b/>
        <sz val="11"/>
        <rFont val="Calibri"/>
        <family val="2"/>
        <charset val="204"/>
        <scheme val="minor"/>
      </rPr>
      <t>No external consultants has been addressed in regard with areas of the remuneration framework</t>
    </r>
  </si>
  <si>
    <r>
      <t xml:space="preserve">a description of the scope of the institution’s remuneration policy (e.g. by regions, business lines), including the extent to which it is applicable to subsidiaries and branches located in third countries:
</t>
    </r>
    <r>
      <rPr>
        <b/>
        <sz val="11"/>
        <rFont val="Calibri"/>
        <family val="2"/>
        <charset val="204"/>
        <scheme val="minor"/>
      </rPr>
      <t>TBI Bank EAD Remuneration policy is a group policy covering the Bank, its branches and subsidiaries. In terms of regions and considering TBI Group structure - the Policy cover the main markets of operations of the Bank - Bulgaria, Romania and Greece.</t>
    </r>
  </si>
  <si>
    <r>
      <t xml:space="preserve">whether the management body and the remuneration committee, where established, reviewed the institution’s remuneration policy during the past year, and if so, an overview of any changes that were made, the reasons for those changes and their impact on remuneration:
</t>
    </r>
    <r>
      <rPr>
        <b/>
        <sz val="11"/>
        <rFont val="Calibri"/>
        <family val="2"/>
        <charset val="204"/>
        <scheme val="minor"/>
      </rPr>
      <t xml:space="preserve">The SB reviews regularly (at least once per year) the Remuneration Policy of the Bank. Last review was performed by the SB on its regular meeting dated 08.09.2022. </t>
    </r>
  </si>
  <si>
    <r>
      <t xml:space="preserve">information of how the institution ensures that staff in internal control functions are remunerated independently of the businesses they oversee:
</t>
    </r>
    <r>
      <rPr>
        <b/>
        <sz val="11"/>
        <rFont val="Calibri"/>
        <family val="2"/>
        <charset val="204"/>
        <scheme val="minor"/>
      </rPr>
      <t>The  staff in internal control functions received only fix remunerations agreed in their labor agreements. Any eventual additional payments (e.g. ad hoc / discretional annual payments) shall not be anyhow linked to any kind of business KPI's, volumes or other metrics.</t>
    </r>
  </si>
  <si>
    <r>
      <t xml:space="preserve">policies and criteria applied for the award of guaranteed variable remuneration and severance payments: </t>
    </r>
    <r>
      <rPr>
        <b/>
        <sz val="11"/>
        <rFont val="Calibri"/>
        <family val="2"/>
        <charset val="204"/>
        <scheme val="minor"/>
      </rPr>
      <t>as at the moment the TBI Bank has decided to not implement payments of variable elements of the remunerations, including in the form of shares, equivalent ownership interest, options and other instruments</t>
    </r>
  </si>
  <si>
    <t xml:space="preserve">Description of the ways in which the institution seeks to link performance during a performance measurement period with levels of remuneration. </t>
  </si>
  <si>
    <r>
      <t xml:space="preserve">An overview of how amounts of individual variable remuneration are linked to institution-wide and individual performance: </t>
    </r>
    <r>
      <rPr>
        <b/>
        <sz val="11"/>
        <rFont val="Calibri"/>
        <family val="2"/>
        <charset val="204"/>
        <scheme val="minor"/>
      </rPr>
      <t>as at the moment the TBI Bank has decided to not implement payments of variable elements of the remunerations, including in the form of shares, equivalent ownership interest, options and other instruments</t>
    </r>
  </si>
  <si>
    <r>
      <t xml:space="preserve">Information on the criteria used to determine the balance between different types of instruments awarded including shares, equivalent ownership interest, options and other instruments: </t>
    </r>
    <r>
      <rPr>
        <b/>
        <sz val="11"/>
        <rFont val="Calibri"/>
        <family val="2"/>
        <charset val="204"/>
        <scheme val="minor"/>
      </rPr>
      <t>as at the moment the TBI Bank has decided to not implement payments of variable elements of the remunerations, including in the form of shares, equivalent ownership interest, options and other instruments</t>
    </r>
  </si>
  <si>
    <t>Description of the ways in which the institution seeks to adjust remuneration to take account of long-term performance
Disclosures shall include:</t>
  </si>
  <si>
    <r>
      <t xml:space="preserve">An overview of the institution’s policy on deferral, payout in instrument, retention periods and vesting of variable remuneration including where it is different among staff or categories of staff: </t>
    </r>
    <r>
      <rPr>
        <b/>
        <sz val="11"/>
        <rFont val="Calibri"/>
        <family val="2"/>
        <charset val="204"/>
        <scheme val="minor"/>
      </rPr>
      <t>The Bank's Remuneration Policy sets up rules and defines a process of establishment of a variable part of remunerations, as well as criteria for deferral as per all applicable regulations in force, however as at the moment the TBI Bank has decided to not implement payments of variable elements of the remunerations, including in the form of shares, equivalent ownership interest, options and other instruments.</t>
    </r>
    <r>
      <rPr>
        <sz val="11"/>
        <rFont val="Calibri"/>
        <family val="2"/>
        <scheme val="minor"/>
      </rPr>
      <t xml:space="preserve"> </t>
    </r>
  </si>
  <si>
    <r>
      <t xml:space="preserve">Information on the specific performance indicators used to determine the variable components of remuneration and the criteria used to determine the balance between different types of instruments awarded, including shares, equivalent ownership interests, share-linked instruments, equivalent non cash-instruments, options and other instruments: </t>
    </r>
    <r>
      <rPr>
        <b/>
        <sz val="11"/>
        <rFont val="Calibri"/>
        <family val="2"/>
        <charset val="204"/>
        <scheme val="minor"/>
      </rPr>
      <t>The Bank's Remuneration Policy sets up rules and defines a process of establishment of a variable part of remunerations, as well as criteria for deferral as per all applicable regulations in force, however as at the moment the TBI Bank has decided to not implement payments of variable elements of the remunerations, including in the form of shares, equivalent ownership interest, options and other instruments.</t>
    </r>
  </si>
  <si>
    <t>Information relating to the bodies that oversee remuneration:</t>
  </si>
  <si>
    <t>Information relating to the design and structure of the remuneration system for identified staff:</t>
  </si>
  <si>
    <r>
      <rPr>
        <i/>
        <u/>
        <sz val="11"/>
        <rFont val="Calibri"/>
        <family val="2"/>
        <charset val="204"/>
        <scheme val="minor"/>
      </rPr>
      <t>Description of the ways in which current and future risks are taken into account in the remuneration processes. Disclosures shall include an overview of the key risks, their measurement and how these measures affect remuneration</t>
    </r>
    <r>
      <rPr>
        <sz val="11"/>
        <rFont val="Calibri"/>
        <family val="2"/>
        <scheme val="minor"/>
      </rPr>
      <t xml:space="preserve"> </t>
    </r>
    <r>
      <rPr>
        <b/>
        <sz val="11"/>
        <rFont val="Calibri"/>
        <family val="2"/>
        <charset val="204"/>
        <scheme val="minor"/>
      </rPr>
      <t>N/A</t>
    </r>
    <r>
      <rPr>
        <sz val="11"/>
        <rFont val="Calibri"/>
        <family val="2"/>
        <scheme val="minor"/>
      </rPr>
      <t>.</t>
    </r>
  </si>
  <si>
    <r>
      <rPr>
        <i/>
        <u/>
        <sz val="11"/>
        <rFont val="Calibri"/>
        <family val="2"/>
        <charset val="204"/>
        <scheme val="minor"/>
      </rPr>
      <t>The ratios between fixed and variable remuneration set in accordance with point (g) of Article 94(1) of Directive (EU) 2013/36(“CRD”):</t>
    </r>
    <r>
      <rPr>
        <sz val="11"/>
        <rFont val="Calibri"/>
        <family val="2"/>
        <scheme val="minor"/>
      </rPr>
      <t xml:space="preserve">
</t>
    </r>
    <r>
      <rPr>
        <b/>
        <sz val="11"/>
        <rFont val="Calibri"/>
        <family val="2"/>
        <charset val="204"/>
        <scheme val="minor"/>
      </rPr>
      <t>The Remuneration Policy defines the process and criteria for the establishment of a maximum ratio between the remunerations’ variable and fixed elements. However, as at the moment the Bank has decided to not implement payments of variable elements of the remunerations, thus does not determine explicit ratio between variable and fix elements of the remunerations.</t>
    </r>
  </si>
  <si>
    <t>The description of the main parameters and rationale for any variable components scheme and any other non-cash benefit in accordance with point (f) of Article 450(1) CRR :</t>
  </si>
  <si>
    <r>
      <t xml:space="preserve">a description of the staff or categories of staff whose professional activities have a material impact on institutions' risk profile (identified staff).
</t>
    </r>
    <r>
      <rPr>
        <b/>
        <sz val="11"/>
        <rFont val="Calibri"/>
        <family val="2"/>
        <charset val="204"/>
        <scheme val="minor"/>
      </rPr>
      <t xml:space="preserve">Under the Bank's Remuneration Policy, the following staff's categories is identified:
- Members of Bank's SB. As per Remuneration Policy SB members received only fix remunerations
- Members of the Bank’s Management Board (MB)                                                                                                                                                                                                                                                                                                                   - </t>
    </r>
    <r>
      <rPr>
        <b/>
        <sz val="11"/>
        <color rgb="FFFF0000"/>
        <rFont val="Calibri"/>
        <family val="2"/>
        <charset val="204"/>
        <scheme val="minor"/>
      </rPr>
      <t xml:space="preserve"> </t>
    </r>
    <r>
      <rPr>
        <b/>
        <sz val="11"/>
        <rFont val="Calibri"/>
        <family val="2"/>
        <charset val="204"/>
        <scheme val="minor"/>
      </rPr>
      <t>Key Function Holders
- The Managers of Bank's Branches in Romania and Greece, all the members of the Board of Directors or Managing Directors of the Bank’s subsidiaries in Bulgaria and Romania:
 - The heads of organizational units at B-1 level (Board minus 1) which hold positions that have an impact on the risk profile: Director Internal Audit, Chief Financial Officer, Director Group Treasury, Financial Markets and Funding, Director ERM &amp; Compliance, Head of Credit Risk Business Banking, Head of Permanent Control 2) which are managing significant business units;                                                                                                                                             
- Employees at positions whose activity is associated with the taking of risks and could affect the risk profile of the Bank: Deputy Chief Credit Officer, Head of Retail Risk &amp; Account, Head of Risk Analytics, Modelling &amp; Technology, Head of Compliance, Head of AML Office, Head of Treasury and Financial Markets, Head of Business Banking Romania, Business Banking Credit Risk Director                                                                                                                                                                                                                                                                                                                                         - Employees who have received significant remuneratiom in the past financial year and who have met the following conditions: their remuneration is at least equal to the BGN equivalent of EUR 500,000 and is not less than the average remuneration received by the persons under item i. above; the employee is part of a significant business unit and his activity has a significant impact on the risk profile of that unit.</t>
    </r>
  </si>
  <si>
    <r>
      <t>an overview of the key features and objectives of remuneration policy, and information about the decision-making process used for determining the remuneration policy and the role of the relevant stakeholders (e.g. the shareholders’ meeting):</t>
    </r>
    <r>
      <rPr>
        <sz val="11"/>
        <rFont val="Calibri"/>
        <family val="2"/>
        <scheme val="minor"/>
      </rPr>
      <t xml:space="preserve">
</t>
    </r>
    <r>
      <rPr>
        <b/>
        <sz val="11"/>
        <rFont val="Calibri"/>
        <family val="2"/>
        <charset val="204"/>
        <scheme val="minor"/>
      </rPr>
      <t>The Remuneration Policy is a key internal regulation of the TBI Group, duly adopted by the SB of the Bank in accordance with the acting statutory and regulatory requirements and it is mandatory for the Bank’s SB and MB, the Management of the Bank’s branches, for all the group subsidiaries, as well as for all of the Bank’s employees and the respective structural and functional units involved in the formation of remunerations.
In line with the TBI Group’s business strategy, objectives, values and long-term interests, the goal of the Policy is to support the practical implementation of the risk-based approach to the remunerations paid by the Bank and other companies within TBI Group, by encouraging reliable and effective risk management and not stimulating the assumption of any risk that exceeds the level acceptable by the Bank. The Policy provides also measures preventing the occurrence of conflicts of interest, and it relates to both the core remuneration principles and the daily practices and procedures associated with the implementation of the Remuneration Policy.
The Bank's Remuneration Policy sets up rules and defines a process of establishment of a variable part of remunerations as per all applicable regulations in force, however as at the moment the TBI Bank has decided to not implement payments of variable elements of the remunerations, including in the form of shares, equivalent ownership interest, options and other instruments.                                                                                                                                                                                                                                                                                      The Remuneration Policy is gender-neutral for all staff, independent of their gender and  ensures equal pay for equal work or work of equal value.</t>
    </r>
  </si>
  <si>
    <t>LEI: 984500E4D07499C10435</t>
  </si>
  <si>
    <t>TBI FINANCIAL SERVICES B.V. - CONSOLIDATED DISCLOSURES AS OF 31.12.2022 in mln BGN</t>
  </si>
  <si>
    <r>
      <t xml:space="preserve">name, composition and mandate of the main body (management body and remuneration committee where established) overseeing the remuneration policy and the number of meetings held by that main body during the financial year:
</t>
    </r>
    <r>
      <rPr>
        <b/>
        <sz val="11"/>
        <rFont val="Calibri"/>
        <family val="2"/>
        <charset val="204"/>
        <scheme val="minor"/>
      </rPr>
      <t>According to Article 6, para 6 of BNB Ordinance 4 on the requirements for remunerations in banks and point 20 of Bank's Remuneration Policy, the Supervisory Board (SB) of TBI Bank EAD performs the functions of Remuneration Committee.
The composition of the SB is the following:
Ariel Hasson - Chairman
Gauthier Van Weddingen - independent member
Kieran Donnelly - member
The mandate of the SB members is 5 years and might be prolonged for a period of another 5 up on expiration
During the financial year the SB holds minimum 4 regular meetings (once per quarter) and ad hoc if necessary. As at November 2022 the SB held 3 regular meetings and took 9 ad hoc decisions related to remuneration matters</t>
    </r>
  </si>
  <si>
    <r>
      <t xml:space="preserve">The organizational structure within the Bank and the main functions of the teams in regards of liquidity risk are defined as follows:
</t>
    </r>
    <r>
      <rPr>
        <b/>
        <sz val="12"/>
        <color theme="5"/>
        <rFont val="Calibri"/>
        <family val="2"/>
        <charset val="204"/>
        <scheme val="minor"/>
      </rPr>
      <t>A.</t>
    </r>
    <r>
      <rPr>
        <sz val="12"/>
        <color theme="5"/>
        <rFont val="Calibri"/>
        <family val="2"/>
        <charset val="204"/>
        <scheme val="minor"/>
      </rPr>
      <t xml:space="preserve"> </t>
    </r>
    <r>
      <rPr>
        <b/>
        <sz val="12"/>
        <color theme="5"/>
        <rFont val="Calibri"/>
        <family val="2"/>
        <charset val="204"/>
        <scheme val="minor"/>
      </rPr>
      <t>Management Board</t>
    </r>
    <r>
      <rPr>
        <sz val="12"/>
        <color theme="1"/>
        <rFont val="Calibri"/>
        <family val="2"/>
        <scheme val="minor"/>
      </rPr>
      <t xml:space="preserve"> sets goals and establishes the organization in terms of risk assessment and management.
</t>
    </r>
    <r>
      <rPr>
        <b/>
        <sz val="12"/>
        <color theme="5"/>
        <rFont val="Calibri"/>
        <family val="2"/>
        <charset val="204"/>
        <scheme val="minor"/>
      </rPr>
      <t>B.</t>
    </r>
    <r>
      <rPr>
        <sz val="12"/>
        <color theme="5"/>
        <rFont val="Calibri"/>
        <family val="2"/>
        <charset val="204"/>
        <scheme val="minor"/>
      </rPr>
      <t xml:space="preserve"> </t>
    </r>
    <r>
      <rPr>
        <b/>
        <sz val="12"/>
        <color theme="5"/>
        <rFont val="Calibri"/>
        <family val="2"/>
        <charset val="204"/>
        <scheme val="minor"/>
      </rPr>
      <t>The Assets and Liabilities Committee (ALCO)</t>
    </r>
    <r>
      <rPr>
        <sz val="12"/>
        <color theme="1"/>
        <rFont val="Calibri"/>
        <family val="2"/>
        <scheme val="minor"/>
      </rPr>
      <t xml:space="preserve"> has the following functions, related to liquidity risk management:
• Monitor the liquidity position of the Bank and the liquidity management activities undertaken by the Bank, including contingency financing activities and any other appropriate liquidity measures that the Committee deems appropriate;
• Approve liquidity risk limits by reviewing how the Bank`s inability to meet its obligations (becoming due) may affect Bank`s earnings, capital and the operations;
• Monitor management’s investment activities such as purchase, sale, exchange and other disposal of the investments of the bank, including review of management reports concerning current equity and debt securities investment positions;
• Review the status of securities and derivatives portfolios, including performance, appreciation and depreciation, quality, maturity profile and any action taken by management with respect thereto together with approval of such securities classification;
• Review and approve the limits of holdings of investment securities (equities, bonds, loans and other instruments) that are subject to ALCO’s authority to approve under the bank’s Investment policy or MB resolutions.
• Review the Bank`s products profitability and approve maximum/minimum interest rate on debit/credit products as well as fees and other charges.
Detailed functions, related to liquidity risk management, are described in the ALCO Rules.
</t>
    </r>
    <r>
      <rPr>
        <b/>
        <sz val="12"/>
        <color theme="5"/>
        <rFont val="Calibri"/>
        <family val="2"/>
        <charset val="204"/>
        <scheme val="minor"/>
      </rPr>
      <t>C. Treasury and Financial Markets Department</t>
    </r>
    <r>
      <rPr>
        <sz val="12"/>
        <color theme="1"/>
        <rFont val="Calibri"/>
        <family val="2"/>
        <scheme val="minor"/>
      </rPr>
      <t xml:space="preserve"> is under management control of the Division Director, Funding. The main responsibilities of TFM in regards of liquidity risk management are as follow:
• Maintain sufficient liquid assets of the Bank;
• Responsible for day-to-day liquidity management;
• Ensure the Bank’s ability to meet all maturing obligations;
• Monitor the incoming and outgoing cash flows on standalone and consolidated level;
• Fund short term deficits (equates currency discrepancies) and invests (places) excess liquidity in accordance with the approved limits and products;
• Manage the required reserves held with Central Bank in accordance with the requirements of the National Banks, in the countries where TBI Bank Group operates;
• Manage the balances in the “nostro” accounts;
• Manage the short-term currency mismatches;
• Maintain the approved by ALCO limits of open foreign exchange positions and using hedging instruments (FX and IRS swaps) for reducing the respective risks;
• Maintain money market limits with other commercial banks for short term financing;
• Monitor market data closely to identify potential liquidity difficulties;
• Provide projections and additional information for liquidity management and regulatory and internal liquidity ratios.
</t>
    </r>
    <r>
      <rPr>
        <b/>
        <sz val="12"/>
        <color theme="5"/>
        <rFont val="Calibri"/>
        <family val="2"/>
        <charset val="204"/>
        <scheme val="minor"/>
      </rPr>
      <t>D. Enterprise Risk Management Department</t>
    </r>
    <r>
      <rPr>
        <sz val="12"/>
        <color theme="1"/>
        <rFont val="Calibri"/>
        <family val="2"/>
        <scheme val="minor"/>
      </rPr>
      <t xml:space="preserve"> is under management of Division Director, Enterprise Risk and Compliance and performs independent monitoring and control with the following responsibilities, related to liquidity risk management:
• Performs daily monitoring of the TFM Department operations and notifies the ALCO members for any deviation;
• Monitors the regulatory and internal liquidity ratios and deposit base and reports them monthly to MB, ALCO and ad hoc.;
• Performs the liquidity stress tests and confirms adequacy of the liquidity buffer;
• Prepares proposals for ALCO regarding the changes in the existing and introduction of new investment limits;
• Provides independent opinion to ALCO regarding the proposals for new investment products, change of the existing limits etc.
• Prepares forecast on liquidity regulatory ratios, based on projection information provided by Finance departments and Treasury and Financial Markets Department
• Prepares the annual Internal Liquidity Assessment Adequacy Report, which is approved by the Management of the Bank and further provided to Regulator;
• Proposes liquidity risk management ratios / indicators and changes in order to maintain sustainable liquidity levels.
</t>
    </r>
    <r>
      <rPr>
        <b/>
        <sz val="12"/>
        <color theme="5"/>
        <rFont val="Calibri"/>
        <family val="2"/>
        <charset val="204"/>
        <scheme val="minor"/>
      </rPr>
      <t>E. Regulatory and Group Reporting Unit</t>
    </r>
    <r>
      <rPr>
        <sz val="12"/>
        <color theme="1"/>
        <rFont val="Calibri"/>
        <family val="2"/>
        <scheme val="minor"/>
      </rPr>
      <t xml:space="preserve"> within Reporting Department (RGR) is under management control of Chief Financial Officer and operates in full functional and informational independence from TFM and ERM. The main responsibilities of RGR in regards of liquidity risk management are as follow:
• Prepares all necessary daily, monthly and quarterly regulatory reports (including LCR, NSFR, ALM) and submits them timely;
• Prepares the annual funding plan for BNB in coordination with the responsible departments;
• Supports ERM and TFM with adequate reports and data to be used for analyses.</t>
    </r>
  </si>
  <si>
    <r>
      <t xml:space="preserve">The main regulatory reports related to LCR and NSFR are prepared by Regulatory and Group Reporting Department on a monthly/quarterly basis. ERM Department performs the second level of control regarding the compliance with the minimum thresholds. Upon request Treasury and Financial Markets Department shall provide additional information or detail break down of future expectations to ERM Department for forecast of the expected trends, which to be used for projection of the ratios on long run.
The annual risk appetite framework, which is approved by MB define the internal thresholds for monitoring the liquidity regulatory ratios.
</t>
    </r>
    <r>
      <rPr>
        <b/>
        <sz val="12"/>
        <color theme="5"/>
        <rFont val="Calibri"/>
        <family val="2"/>
        <charset val="204"/>
        <scheme val="minor"/>
      </rPr>
      <t>➢ Liquidity Coverage Ratio</t>
    </r>
    <r>
      <rPr>
        <sz val="12"/>
        <color theme="5"/>
        <rFont val="Calibri"/>
        <family val="2"/>
        <charset val="204"/>
        <scheme val="minor"/>
      </rPr>
      <t xml:space="preserve">
</t>
    </r>
    <r>
      <rPr>
        <b/>
        <sz val="12"/>
        <color theme="5"/>
        <rFont val="Calibri"/>
        <family val="2"/>
        <charset val="204"/>
        <scheme val="minor"/>
      </rPr>
      <t>➢ Net Stable Funding Ratio</t>
    </r>
    <r>
      <rPr>
        <sz val="12"/>
        <color theme="5"/>
        <rFont val="Calibri"/>
        <family val="2"/>
        <charset val="204"/>
        <scheme val="minor"/>
      </rPr>
      <t xml:space="preserve">
</t>
    </r>
    <r>
      <rPr>
        <sz val="12"/>
        <color theme="1"/>
        <rFont val="Calibri"/>
        <family val="2"/>
        <scheme val="minor"/>
      </rPr>
      <t xml:space="preserve">
In addition to the regulatory ratios the Bank has introduced the following internal ratios and indicators:
</t>
    </r>
    <r>
      <rPr>
        <b/>
        <sz val="12"/>
        <color theme="5"/>
        <rFont val="Calibri"/>
        <family val="2"/>
        <charset val="204"/>
        <scheme val="minor"/>
      </rPr>
      <t>➢ Liquid Assets Ratio</t>
    </r>
    <r>
      <rPr>
        <sz val="12"/>
        <color theme="1"/>
        <rFont val="Calibri"/>
        <family val="2"/>
        <scheme val="minor"/>
      </rPr>
      <t xml:space="preserve">
The Liquid Assets Ratio (LAR) is internally defined ratio calculated as the liquid assets (as per the internal definition) are divided to all attracted funds (without applying conversion factor). For the corporate bonds included, once per month the fulfilment of the eligibility criteria is checked by TFM Department and confirmed by ERM Department. Upon establishment of a discrepancy (in case of two or more checks, if necessary), the corporate bond is proposed to ALCO for exclusion from the accepted liquid assets.
</t>
    </r>
    <r>
      <rPr>
        <b/>
        <sz val="12"/>
        <color theme="5"/>
        <rFont val="Calibri"/>
        <family val="2"/>
        <charset val="204"/>
        <scheme val="minor"/>
      </rPr>
      <t>➢ Quick Liquidity Ratio (QLR)</t>
    </r>
    <r>
      <rPr>
        <sz val="12"/>
        <color theme="1"/>
        <rFont val="Calibri"/>
        <family val="2"/>
        <scheme val="minor"/>
      </rPr>
      <t xml:space="preserve">
The Quick Liquidity Ratio is other internally defined ratio calculated as the assets in Central Banks, “nostro” accounts, interbank placements and cash are divided to all attracted funds (without applying conversion factor). The ratio is considered in the Recovery plan as an early warning indicators that can trigger certain actions depending of the reached level.
</t>
    </r>
    <r>
      <rPr>
        <b/>
        <sz val="12"/>
        <color theme="5"/>
        <rFont val="Calibri"/>
        <family val="2"/>
        <charset val="204"/>
        <scheme val="minor"/>
      </rPr>
      <t>➢ Static Liquidity Gap</t>
    </r>
    <r>
      <rPr>
        <sz val="12"/>
        <color theme="1"/>
        <rFont val="Calibri"/>
        <family val="2"/>
        <scheme val="minor"/>
      </rPr>
      <t xml:space="preserve">
ERM performs quarterly liquidity gap analysis, based on reporting information provided by the Reporting Department - Regulatory and Group Reporting Unit, which represents the contractual outflows and inflows and illustrates the gap per time buckets.
The buckets which are used are as follows:
• One month (M1);
• Two months (M2);
• Three months (M3);
• Four months (M4);
• Five months (M5);
• Six months (M6);
• Seven months to nine months (M7-M9);
• Ten months to twelve months (M10-M12);
• Over 12 months to 24 months (Y2);
• Over 24 months to 60 months (Y3-Y5);
• Over 60 months (&gt;Y5).
All assets and liabilities of the Bank are distributed according to their maturity in the respective time bucket. The net cash outflow is calculated as the difference between the total assets and total liabilities in the respective time bucket. In addition, a cumulative gap is calculated, which indicates the overall position, including the results from the previous periods.The results are reported quarterly to ALCO.</t>
    </r>
  </si>
  <si>
    <r>
      <t xml:space="preserve">Stress test is a vital part of the risk management and TBI Bank pays significant attention to it within its liquidity management framework. The purpose of the stress testing is to determine whether the Bank has sufficient liquidity to survive a severe liquidity stress within a period of 30 days. ERM performs liquidity stress tests monthly (with the ILAAP assumptions), based on scenarios, which negatively impact the cash flows and its liquidity positions. The results of liquidity stress tests present the calibration of liquidity buffer, and it is reviewed by ALCO and MB.
</t>
    </r>
    <r>
      <rPr>
        <b/>
        <sz val="12"/>
        <color theme="1"/>
        <rFont val="Calibri"/>
        <family val="2"/>
        <charset val="204"/>
        <scheme val="minor"/>
      </rPr>
      <t>Three scenarios</t>
    </r>
    <r>
      <rPr>
        <sz val="12"/>
        <color theme="1"/>
        <rFont val="Calibri"/>
        <family val="2"/>
        <scheme val="minor"/>
      </rPr>
      <t xml:space="preserve"> are considered to stress the liquidity position of the Bank:
• </t>
    </r>
    <r>
      <rPr>
        <b/>
        <sz val="12"/>
        <color theme="1"/>
        <rFont val="Calibri"/>
        <family val="2"/>
        <charset val="204"/>
        <scheme val="minor"/>
      </rPr>
      <t>Idiosyncratic scenario</t>
    </r>
    <r>
      <rPr>
        <sz val="12"/>
        <color theme="1"/>
        <rFont val="Calibri"/>
        <family val="2"/>
        <scheme val="minor"/>
      </rPr>
      <t xml:space="preserve"> – hypothesis are based on event or series of events that impact the Bank such as for instance default of the large funding counterparty, default of counterparty where the Bank has large credit exposure, loss of market access, loss of currency convertibility, large operational risk loss, rumours (affected reputation) or any other situation which will end up generating liquidity stress for the Bank;
• </t>
    </r>
    <r>
      <rPr>
        <b/>
        <sz val="12"/>
        <color theme="1"/>
        <rFont val="Calibri"/>
        <family val="2"/>
        <charset val="204"/>
        <scheme val="minor"/>
      </rPr>
      <t>Market scenario</t>
    </r>
    <r>
      <rPr>
        <sz val="12"/>
        <color theme="1"/>
        <rFont val="Calibri"/>
        <family val="2"/>
        <scheme val="minor"/>
      </rPr>
      <t xml:space="preserve"> – hypothesis are based on event or series of events that impact the whole banking system or the economy at a regional or worldwide scale such as sudden and deep economic recession, deterioration in funding market conditions or the macroeconomic environment, rating downgrade of countries/counterparties or any other situations which will end up generating liquidity stresses not only to TBI Bank but as well as to the whole banking system;
• </t>
    </r>
    <r>
      <rPr>
        <b/>
        <sz val="12"/>
        <color theme="1"/>
        <rFont val="Calibri"/>
        <family val="2"/>
        <charset val="204"/>
        <scheme val="minor"/>
      </rPr>
      <t>Combined scenario</t>
    </r>
    <r>
      <rPr>
        <sz val="12"/>
        <color theme="1"/>
        <rFont val="Calibri"/>
        <family val="2"/>
        <scheme val="minor"/>
      </rPr>
      <t xml:space="preserve"> – represents a combination of the 2 previous ones.
For each scenario the negative impact from the following events is assessed:
• According to the inflows:
o Reduced inflow of customer’s receivable collection – in case of global liquid crisis, the capacity of customers to pay their loan instalments on time for the full amount can be reduced.
o Loss of interbank resources – banks could also decrease the amount of funding, if they doubt the capacity to reimburse;
o The available balances on the “nostro” accounts and the unencumbered interbank placements are assumed to be able to be withdrawn by TBI Bank in full amount (100%), in view of the Bank Insolvency Act, Art. 94.
• According to the outflows:
o Customers have a reflex to protect their resources as a feeling of uncertainty on the Bank. Different runoff scenarios are applied, based on customer segmentation and stability of the deposits (guaranteed or not by national deposit guarantee scheme);
• According to the liquidity buffer:
o The available cash and exposure to Central bank will be used entirely.
o Increase haircuts on securities – within less liquid conditions higher market haircuts (relative to market prices) might be needed in order to achieve fast sales of securities to cover liquidity needs.
In order to ensure sufficient liquidity, the Bank maintains liquid buffer that can be easy transformed into cash in stress conditions. The results of the liquidity stress test depend on the utilization of liquidity buffer and indicate its adequacy.
At least one per year ERM Department prepares a detailed liquidity assessment report (ILAAP) for the calendar year, which is prepared in accordance with the latest issued relevant standards and guidelines of the European Banking Authority (EBA), European and local legislation and other relevant documents as well as good banking practices, where appropriate.
The Recovery Plan describes the actions to be taken by the Bank in an event of a liquidity shortage. A number of indicators are set in the Plan along with their early warning levels. In the event that such an early warning level is reached, the Bank shall promptly take measures to prevent further deterioration of the indicators. One of the above mentioned indicators is the QLR which is monitored on а daily basis.</t>
    </r>
  </si>
  <si>
    <t>In 2022 TBI Bank JSC kept its liquidity position at a satisfactory level - above regulatory and internal requirements proportional to the nature, scale, and complexity of TBI Bank`s activities. The deposit portfolio is well diversified and the Bank strives to maintain high liquidity adequacy ratios with strong business performance at all times during the forecasted three years period.
Despite the strong business performance in 2022 and the adequate risk management framework established, TBI Bank is expecting further challenges through the high competition on the markets of operations, tightened regulatory requirements and the current geopolitical situation, which affects the financial markets and individual consumer behaviour. Thus, the Management Board actively montiors the Group`s performance and the inherent risks, espcially in regard to the liquidity risk.</t>
  </si>
  <si>
    <t>In 2022, 2023 and next years, TBI Bank Group will keep following the main values acknowledged by the management and set as strategic for the institution: 
• Customer centric behavior of TBI Group, aimed to achieve constant improvement of the products and service excellence, based on the full focus on the customers, their needs and expectations in the light of the advanced online technologies and digital solutions, on the strict observation of the European and the local regulatory requirements and implementation of the best corporate practices; 
• TBI Bank goal is to become a next-generation lending partner loved by our customers and our people; 
• TBI Bank mission is committed to offering easy and convenient banking products and services, with clear understanding of the needs of our customers and the desire to bring positive change into their financial lives; 
• Constant improvement of the corporate governance based on strong and flexible functional management, apropriate allocation of the responsibilities of the key functions between the relevant Senior Managers and on the close cooperation between the different functions on all levels within TBI Group; 
• Adopting and implementing unified policies for all entities in TBI Group, based on the systematic approach to the business and regulatory problematic, on the same corporate standards and solutions, by taking into account the specifics of the local legislation and practices and the challanging envirovment in terms of competition, but also the global macroeconomic environment;
Internal organization of the risk management framework
In order to еnsure effective risk management system in TBI Bank Group, the Management priority is to maintain efficient organizational structure with clear responsibilities, which enable effective communication and cooperation at all organizational levels, including the proper flow of information both top-down and bottom upwards.
The Liquidity risk management is key banking function and substantial part of the assets and liability management process. The mismatches created on Banks’s balance sheet are actively managed with available liquidity in a way that allows the Bank to ensure that it is in position to meet its daily liquidity obligations and to withstand a period of stress.
The biggest portion in Assets’ structure of the Bank is loan portfolio and liquid assets (cash and cash equivalents at central and other banks), respectively 69% and 19%. The Bank also maintains securities portfolio, containing mainly government bonds and some corporate bonds.
On liabilities side the term and on demand deposits (current and saving accounts) represents respectively 62% and 12% of liabilities and own funds. The share of term deposits is adequate to ensure long term stable funding over the time for the Bank.
As of EOY 2022 splitted by currencies the main part of the assets are in BGN (32%) and RON (38%), considering for domestic as the main business is based in Bulgaria and Romania. The Bank also has significant exposure in EUR (27%). On liabilities side the most significant part is in BGN (31%), RON (32%) and EUR (32%). The Bank is capable to cover its liquidity needs in different currencies via fx swap deals.
In accordance with sound liquidity risk management the Enterprise Risk Management Department monitors the liquidity gaps. The instrument used for that purpose is an internal report called Liquidity gap analysis that is prepared regularly on a consolidated basis and upon request. The liquidity position is measured by using a liquidity gaps indicator which is defined as the difference between the expected future outflows and inflows, in other words this is the mismatch between assets and liabilities. The cumulative cash flows as of the end of 2022 ensures that the Bank can cover its obligations when they come due. Cumulative gap is negative from the third time buckets up to 3 months  to 2Y. In practice the majority of deposits are being renewed (weighted average 80%), as well as on demand deposits are not withdrawn every day. TBI Bank maintains a competitive level of interest rates for deposit products, so such outflow is highly unlikely.</t>
  </si>
  <si>
    <r>
      <t xml:space="preserve">In order to еnsure effective risk management system in TBI Bank Group, the Management priority is to maintain efficient organizational structure with clear responsibilities, which enable effective communication and cooperation at all organizational levels, including the proper flow of information both top-down and bottom upwards.
One of the priorities in the corporate governance in TBI Bank Group is involvement of the Management (hands-on) in the overall activities of their area of responsabilities and constant coordination to all steak holders within the Group.
</t>
    </r>
    <r>
      <rPr>
        <b/>
        <sz val="11"/>
        <color theme="5"/>
        <rFont val="Calibri"/>
        <family val="2"/>
        <charset val="204"/>
        <scheme val="minor"/>
      </rPr>
      <t>The Management Board</t>
    </r>
    <r>
      <rPr>
        <sz val="11"/>
        <color theme="1"/>
        <rFont val="Calibri"/>
        <family val="2"/>
        <scheme val="minor"/>
      </rPr>
      <t xml:space="preserve"> members are responsible for the overall implementation of the business and risks strategies of TBI Bank Group including:
• Setting the Organizational structure of the Group
• Setting the business and risk goals represented via the annual budget, capital plan, risk apetitte, recovery and funding plan, ICAAP/ILAAP, key financial ratios, outlined by the Supervisory Board
• Establishing and approving the scope of responsibilities of TBI Bank Group Commities and Commissions and monitoring their activities
• Approving all internal policies and procedures
• Approving Business Continuity Plan
• Reviewing and confirming the regular reporting to regulators and government authorities
• Approving startegic projects and related to them costs
• Reviewing and approvng the outsourcing activities
• Reviewing internal audit recommendations and follows the implementation
• Reporting to the SB pursuant to the statutory procedure and the Articles of Association
• Maintaining and developping a team of high-qualified, ambitious, reliable and loyal managers and for qualitaty and timely omplementation of the resolutions of the MB in the daily activities of the Bank
</t>
    </r>
    <r>
      <rPr>
        <b/>
        <sz val="11"/>
        <color theme="5"/>
        <rFont val="Calibri"/>
        <family val="2"/>
        <charset val="204"/>
        <scheme val="minor"/>
      </rPr>
      <t>The Senior Management (Head of Divisions)</t>
    </r>
    <r>
      <rPr>
        <sz val="11"/>
        <color theme="1"/>
        <rFont val="Calibri"/>
        <family val="2"/>
        <scheme val="minor"/>
      </rPr>
      <t xml:space="preserve"> are responsible on centrilized level for the activities in their areas in all Group entities. Further the TBI Group organization is formed by Departments and included in them units (the organizational chart above is presented down to the level of Departments only). The Risk management in TBI Bank Group is overseen and managed by all departments, including the business functions, which perform day-to-day mitigation actions follow the Bank`s policies and procedures and established internal limits. 
According to the best banking practices, the risk management model in TBI is divided into three lines of defense:
</t>
    </r>
    <r>
      <rPr>
        <b/>
        <sz val="11"/>
        <color theme="5"/>
        <rFont val="Calibri"/>
        <family val="2"/>
        <charset val="204"/>
        <scheme val="minor"/>
      </rPr>
      <t>• First line</t>
    </r>
    <r>
      <rPr>
        <sz val="11"/>
        <color theme="1"/>
        <rFont val="Calibri"/>
        <family val="2"/>
        <scheme val="minor"/>
      </rPr>
      <t xml:space="preserve"> - the business divisions, retail office network, business banking managers, Treasury team etc., that in their daily activities must at first place defend the interests of TBI Bank Group and perform operations within the internal policies and procedures, local and European legislation and complying with the set by the Management business strategy, risk management framework and appetite.
</t>
    </r>
    <r>
      <rPr>
        <b/>
        <sz val="11"/>
        <color theme="5"/>
        <rFont val="Calibri"/>
        <family val="2"/>
        <charset val="204"/>
        <scheme val="minor"/>
      </rPr>
      <t>• Second line</t>
    </r>
    <r>
      <rPr>
        <sz val="11"/>
        <color theme="1"/>
        <rFont val="Calibri"/>
        <family val="2"/>
        <scheme val="minor"/>
      </rPr>
      <t xml:space="preserve"> – the risk and control divisions and departments of TBI Bank Group, which independently on the business, improve and implement the risk management strategy and framework, perform control over their adherence, support risk prevention, develop and implement follow up of key indicators , provide appropriate tools and methodologies..
</t>
    </r>
    <r>
      <rPr>
        <b/>
        <sz val="11"/>
        <color theme="5"/>
        <rFont val="Calibri"/>
        <family val="2"/>
        <charset val="204"/>
        <scheme val="minor"/>
      </rPr>
      <t>• Third line</t>
    </r>
    <r>
      <rPr>
        <sz val="11"/>
        <color theme="1"/>
        <rFont val="Calibri"/>
        <family val="2"/>
        <scheme val="minor"/>
      </rPr>
      <t xml:space="preserve"> - the Internal Audit, which provides independent review of the overall internal processes and procedures and risk management systems.</t>
    </r>
  </si>
  <si>
    <t>TBI Group has established strong risk &amp; control culture, with constant strive for improvements adapting to the challenging environment of operations. 
TBI Group risk appetite framework has been enhanced during the last review and reflects the Bank`s business model and strategy. Ongoing monitoring and reporting is ensured in order the Group to maintain medium to low risk profile. 
TBI Bank is managing its capital position at the Group level ensuring an appropriate ICAAP process is in place, including appropriate identification, management, and monitoring of risk appetite to support its business strategy and the risks associated with it.
The internal ICAAP framework incorporates principles of (1) thorough risk identification, (2) risk appetite setting and measurement, (3) forward looking assessments, (4) monitoring and (5) reporting.</t>
  </si>
  <si>
    <t>The underlying risks related to TBI Group activity and the banking industry as a whole are as follows:
•	Credit risk: current and potential risk to earnings and capital, resulting from debtor’s failure to comply with the requirements of a contract concluded with the Bank, or from debtor’s inability to act in observance of contractual terms and conditions.
•	Concentration risk: as part of the credit risk, the concentration risk includes large exposures to individual customers with similar characteristics and counterpart groups, whose likelihood of defaulting depends on common factors, such as: industry, economy, geographical location, type of financial instruments.
•	Residual risk: a subcategory of the credit risk – this is the risk that emerges when recognized risk measurement and reduction techniques, used by the Bank, prove less effective than expected.
•	Settlement risk: the risk of not receiving cash or assets purchased from a counterpart under a certain transaction, in which the Bank has delivered the respective asset, or has provided the agreed upon cash funds. 
•	Liquidity risk: earnings’ and capital’s current or potential risk, arising from the Bank's inability to meet its obligations on maturity dates.
•	Market risk: arising from adverse changes in exchange rates or prices of bonds, stocks or commodities in the commercial portfolio. 
•	Interest rate risk – the risk of posting a loss as a result of unfavorable change in interest rates’ levels; 
•	Operational risk: operational risk is the risk of recording a loss as a result of inadequate or ineffective implementation of internal processes, of human actions, system operations or of external factors’ impact. Operational risk also includes information technology risk that has arisen from inappropriate information technologies and processing, mainly in terms of management, access, integrity, control and continuity. It also covers legal risk, which is the risk of loss generated by unsuitable adherence to the law, to secondary legislation, instructions, recommendations, contracts, good banking practice, or ethical norms.
• Environmental, Government and Social risks (ESG)
•	Reputational risk: the current or probable risk to earnings and capital, emerging from the clients, counterparties, shareholders, investors and regulators having a negative view on the Bank’s image.
•	Strategic risk: the current or future risk to earnings and capital, arising from changes in business environment, unfavorable management decisions, improper implementation of approved solutions or the lack of responsiveness to fluctuations in the business milieu.
The Group's management has developed a policy, integrated and applicable throughout the entire institution, on the assuming of risks, based on the good knowledge and management of threats, to which the Bank is exposed, and taking into account its own risk appetite and clear development strategy. Management and control of risks at TBI Group is explicitly defined in internal documents, policies and work rules, which secure adequate, timely and continuous identification, measurement and assessment, monitoring, reduction and reporting of risks, to which the institution is exposed through activities carried out at unit and organizational levels.</t>
  </si>
  <si>
    <r>
      <t xml:space="preserve">The parameters of risk appetite are determined during the annual budgeting process, and they are approved by TBI Bank EAD management bodies and the relevant expert commissions/committees of the Bank. Risk appetite sets the amount of risk the Bank is willing to take (assets’ size, risk-weighted assets, volume of external financing), as well as the amount of available venture capital (owner’s equity, provisions for credit losses, profit). The budget also determines the portion of available venture capital, which the institution is ready to allocate to cover quantifiable risks (risk buffers, capital ratios). This venture capital is then distributed among the business lines within the organization and monitored on monthly basis. 
</t>
    </r>
    <r>
      <rPr>
        <b/>
        <sz val="11"/>
        <color theme="5"/>
        <rFont val="Calibri"/>
        <family val="2"/>
        <charset val="204"/>
        <scheme val="minor"/>
      </rPr>
      <t xml:space="preserve">A.	Credit risk </t>
    </r>
    <r>
      <rPr>
        <sz val="11"/>
        <color theme="1"/>
        <rFont val="Calibri"/>
        <family val="2"/>
        <scheme val="minor"/>
      </rPr>
      <t xml:space="preserve">
In order to manage the credit risk, the Bank has developed reliable procedures for analysis and assessment of potential borrowers, including scoring techniques and detailed verification of submitted data. According to the Bank’s internal rules, it performs a preliminary analysis and a subsequent monthly industry-by-industry monitoring for the presence of related parties’ concentration.The Bank employs a number of policies and practices that limit the credit risk. For all loans other than consumer loans for individuals, the Bank requires that the borrowers provide collaterals. 
</t>
    </r>
    <r>
      <rPr>
        <b/>
        <sz val="11"/>
        <color theme="5"/>
        <rFont val="Calibri"/>
        <family val="2"/>
        <charset val="204"/>
        <scheme val="minor"/>
      </rPr>
      <t>B.	Liquidity risk</t>
    </r>
    <r>
      <rPr>
        <sz val="11"/>
        <color theme="1"/>
        <rFont val="Calibri"/>
        <family val="2"/>
        <scheme val="minor"/>
      </rPr>
      <t xml:space="preserve">
Liquidity is the ability of the Bank to fund increases in assets and meet its obligations as they come due. The liquidity risk from other side is the risk of loss arising from lack of cash or equivalents or more specifically, the risk of loss arising from an inability to obtain funding at economically reasonable levels, or sell an asset at carrying price, in order to cover an expected or unexpected obligations.
The management of liquidity risk in the Bank pursues the following objectives stipulated in the respective internal rules: 
•	Provision of sufficient liquidity for the settlement of all of the Bank’s obligations;
•	Optimization of liquid reserves’ balance;
•	Avoiding situations, in which the Bank would be forced to provide necessary liquidity at prices that are significantly higher than the market ones.
The Management Board and Assets and Liabilities Committee define the strategy for liquidity management. 
</t>
    </r>
    <r>
      <rPr>
        <b/>
        <sz val="11"/>
        <color theme="5"/>
        <rFont val="Calibri"/>
        <family val="2"/>
        <charset val="204"/>
        <scheme val="minor"/>
      </rPr>
      <t xml:space="preserve">C.	Market risk </t>
    </r>
    <r>
      <rPr>
        <sz val="11"/>
        <color theme="1"/>
        <rFont val="Calibri"/>
        <family val="2"/>
        <scheme val="minor"/>
      </rPr>
      <t xml:space="preserve">
A way of limiting market risks in the Bank is the accepted investment limits that affect all market, government and counterparty risk elements. Investment limits are approved by the Asset and Liability Management Committee.The purpose of currency risk management is to limit the Bank’s losses emerging from this risk to a level that’s acceptable to TBI Group.
</t>
    </r>
    <r>
      <rPr>
        <b/>
        <sz val="11"/>
        <color theme="5"/>
        <rFont val="Calibri"/>
        <family val="2"/>
        <charset val="204"/>
        <scheme val="minor"/>
      </rPr>
      <t>D. Interest rate risk</t>
    </r>
    <r>
      <rPr>
        <sz val="11"/>
        <color theme="1"/>
        <rFont val="Calibri"/>
        <family val="2"/>
        <scheme val="minor"/>
      </rPr>
      <t xml:space="preserve">
Interest rate risk is monotored on quarterly basis and results are reported to ALCO. The Bank has concluded interest rate swaps to mitigate the risk araising from fluctuations in interest rates. 
</t>
    </r>
    <r>
      <rPr>
        <b/>
        <sz val="11"/>
        <color theme="5"/>
        <rFont val="Calibri"/>
        <family val="2"/>
        <charset val="204"/>
        <scheme val="minor"/>
      </rPr>
      <t>E.	Currency risk</t>
    </r>
    <r>
      <rPr>
        <sz val="11"/>
        <color theme="5"/>
        <rFont val="Calibri"/>
        <family val="2"/>
        <charset val="204"/>
        <scheme val="minor"/>
      </rPr>
      <t xml:space="preserve"> 
</t>
    </r>
    <r>
      <rPr>
        <sz val="11"/>
        <color theme="1"/>
        <rFont val="Calibri"/>
        <family val="2"/>
        <scheme val="minor"/>
      </rPr>
      <t xml:space="preserve">
The bank does not allocate capital under the Pillar I, as the total amount of non-matched positions is below 2% of total own funds. 
As part of ICAAP, The Bank determines the degree of currency risk using VaR model based on the hypothetical open currency positions and the impact of exchange rate changes on the Bank's financial result. 
</t>
    </r>
    <r>
      <rPr>
        <b/>
        <sz val="11"/>
        <color theme="5"/>
        <rFont val="Calibri"/>
        <family val="2"/>
        <charset val="204"/>
      </rPr>
      <t>F.	Operational risk</t>
    </r>
    <r>
      <rPr>
        <sz val="11"/>
        <color theme="5"/>
        <rFont val="Calibri"/>
        <family val="2"/>
        <charset val="204"/>
      </rPr>
      <t xml:space="preserve"> 
</t>
    </r>
    <r>
      <rPr>
        <sz val="11"/>
        <color theme="1"/>
        <rFont val="Calibri"/>
        <family val="2"/>
        <scheme val="minor"/>
      </rPr>
      <t xml:space="preserve">
TBI Bank EAD fully adopts principlеs related to Operational risk management in accordance with Regulation 575/2013 and Directive 2006/48/EC (CRD) namely a clear organizational structure with well-defined transparent and consistent lines of responsibility, effective processes to identify, manage, monitor and report the risks it is or might be exposed to, and adequate internal control mechanisms, including sound administrative and accounting procedures. People, processes, systems and external factors are drivers of operational risks. Management efforts and actions aimed at preventing or mitigating operational risks.</t>
    </r>
  </si>
  <si>
    <t>TBI Bank EAD – Bucharest Branch, Romania</t>
  </si>
  <si>
    <t>TBI Bank EAD – Athens Branch, Greece</t>
  </si>
  <si>
    <t>TBI Asset Management and Servicing S.A., Romania</t>
  </si>
  <si>
    <t>Dec 2022</t>
  </si>
  <si>
    <t>December 2022</t>
  </si>
  <si>
    <t>June 2022</t>
  </si>
  <si>
    <r>
      <t xml:space="preserve">Country: </t>
    </r>
    <r>
      <rPr>
        <b/>
        <sz val="9"/>
        <rFont val="Calibri"/>
        <family val="2"/>
        <charset val="204"/>
        <scheme val="minor"/>
      </rPr>
      <t>BG</t>
    </r>
  </si>
  <si>
    <r>
      <t xml:space="preserve">Country: </t>
    </r>
    <r>
      <rPr>
        <b/>
        <sz val="9"/>
        <rFont val="Calibri"/>
        <family val="2"/>
        <charset val="204"/>
        <scheme val="minor"/>
      </rPr>
      <t>GR</t>
    </r>
  </si>
  <si>
    <r>
      <t xml:space="preserve">Country: </t>
    </r>
    <r>
      <rPr>
        <b/>
        <sz val="9"/>
        <rFont val="Calibri"/>
        <family val="2"/>
        <charset val="204"/>
        <scheme val="minor"/>
      </rPr>
      <t>RO</t>
    </r>
  </si>
  <si>
    <r>
      <t xml:space="preserve">Country: </t>
    </r>
    <r>
      <rPr>
        <b/>
        <sz val="9"/>
        <rFont val="Calibri"/>
        <family val="2"/>
        <charset val="204"/>
        <scheme val="minor"/>
      </rPr>
      <t>LT</t>
    </r>
  </si>
  <si>
    <r>
      <t xml:space="preserve">Country: </t>
    </r>
    <r>
      <rPr>
        <b/>
        <sz val="9"/>
        <rFont val="Calibri"/>
        <family val="2"/>
        <charset val="204"/>
        <scheme val="minor"/>
      </rPr>
      <t>LV</t>
    </r>
  </si>
  <si>
    <r>
      <t xml:space="preserve">Country: </t>
    </r>
    <r>
      <rPr>
        <b/>
        <sz val="9"/>
        <rFont val="Calibri"/>
        <family val="2"/>
        <charset val="204"/>
        <scheme val="minor"/>
      </rPr>
      <t>NL</t>
    </r>
  </si>
  <si>
    <r>
      <t xml:space="preserve">Country: </t>
    </r>
    <r>
      <rPr>
        <b/>
        <sz val="9"/>
        <rFont val="Calibri"/>
        <family val="2"/>
        <charset val="204"/>
        <scheme val="minor"/>
      </rPr>
      <t>PL</t>
    </r>
  </si>
  <si>
    <r>
      <rPr>
        <sz val="12"/>
        <color theme="1"/>
        <rFont val="Calibri"/>
        <family val="2"/>
        <charset val="204"/>
        <scheme val="minor"/>
      </rPr>
      <t xml:space="preserve">
Upon definition the Liquidity coverage ratio represents the percentage of  liquidity buffer of the institution to its net liquidity outflows over 30 days of stress period.The Bank maintains a level of liquidity coverage ratio that exceeds the regulatory minimum of 100 % and ensures a stable position in short and long term perspectives. 
Based on the business model of the bank and considering the formula for calculation of LCR  as main drivers of ratio the following positions could be considered:
- the Liquidity buffer: any change of the structure of the buffer reflects directly the levels of LCR. To mitigate the liquidity risk even in stress conditions, the Bank maintains a Liquidity Buffer, which objective is to ensure that all the obligations can be timely met.
- Total cash outflows:  movements of outflows are driven by changes in  attracted funds from retail, wholesale and financial customers. For managing the specific funding needs Interbank instruments as swaps, deposits and vostro positions, as well as  issuance of bonds are used depending on market conditions.
- Total cash inflows: The largest lending channel of the banks from retail customers assures a gradually increasing position of the inflows during the year. Banks placements and other money market deals easily drive the levels of total inflows.  
Liquidity Management Strategy is updated at least once a year or more often in case of: negative macroeconomic trends that correlate with the quality of the Bank's portfolio, significant changes in the Bank's structure or business model, which may affect the Bank's ability to meet its borrowing obligations. In order to monitor and manage the liquidity position of the Bank, all responsible departments for the monitoring, control and reporting of the liquidity management strategy reports to ALCO on monthly basis detailed information on liquidity management.
The disclousers in LIQ1 tables represent values that are calculated as a simple average of month - end observation over the twelve months for each of the four calendar quarters in 2022.The unweighted value of inflows and outflows is calculated as the outstanding balances of various categories or types of liabilities, off-balance sheet items or contractual receivables. The 'weighed' value for inflows and outflows is calculated as the value after the inflow and outflow rates are applied.The high quality liqiud assets are presented after all the haircuts are applied. 
 Considering the figures in LIQ1 table could be concluded that the LCR is well above the treshold with average value of  514 % for 2022. Liqiudity buffer remains at levels above 251M BGN. </t>
    </r>
    <r>
      <rPr>
        <sz val="12"/>
        <color theme="1"/>
        <rFont val="Calibri"/>
        <family val="2"/>
        <charset val="204"/>
      </rPr>
      <t>A slight increase in outflows is caused mainly from increase in total cash outflows from stable retail deposits and financial customers.Total cash inflows are moving around average levels of 100 m BGN , while November'22 reach a highest volumes of 175m BGN</t>
    </r>
    <r>
      <rPr>
        <sz val="12"/>
        <color theme="1"/>
        <rFont val="Calibri"/>
        <family val="2"/>
        <charset val="204"/>
        <scheme val="minor"/>
      </rPr>
      <t>.</t>
    </r>
  </si>
  <si>
    <r>
      <t xml:space="preserve"> During the first quarter of 2022 the Liquidity coverage ratio has increased to 433 % (210 b.p. above January ’22) due to a decrease in Total net cash outflows. The decrease of Total net cash outflows is resulted by both: increase of total inflows from financial customers, fully performing retail and wholesale exposures and swaps and by decrease of total outflows mainly from deposits of financial clients.
In the middle of the second quarter,  the ratio reaches</t>
    </r>
    <r>
      <rPr>
        <sz val="12"/>
        <color theme="1"/>
        <rFont val="Calibri"/>
        <family val="2"/>
        <charset val="204"/>
      </rPr>
      <t xml:space="preserve"> 600 % </t>
    </r>
    <r>
      <rPr>
        <sz val="12"/>
        <color theme="1"/>
        <rFont val="Calibri"/>
        <family val="2"/>
        <charset val="204"/>
        <scheme val="minor"/>
      </rPr>
      <t>driven mainly by the decrease in outflows that is related to decrease in funds places to credit institutions and reverse repos maturing next 30 days.
In the third quarter, LCR remains above the minimum regulatory threshold moving between 653 % and 458 %. The decrease in liquidity buffer is mainly due to changes in reserves held with central banks. The observed change in the liquidity buffer remains lower than the changes in inflows/outflows, the deviations of which result in slight decrease of the level of the ratio compared to prevous quarter.
In November, the LCR increases significantly to 749 % representing the highest value for the whole year 2022. The decrease of Total net cash outflows is driven by the increase in total inlows from financial customer, which results in the significant increase of the ratio with average values of  695 % for the quarter. In the end of the last quarter the Liquidity buffer also reaches the highest level of 469M BGN, of which 359M BGN cash equivalents in hands and reserves/ assets in central banks and 110M BGN high quality liquid bonds. 
In conclusion, the bank manages to maintain a stable liquidity positions in the markets and ensures the ability of meeting demand for deposit withdrawals, financing commitments for approved loans and routine operating cash outflows.</t>
    </r>
  </si>
  <si>
    <t>The Bank funds its activities by attracting term deposits mainly from retail customers, saving and current accounts. The deposit base is diversified across currencies, maturities and geographic areas. The sources of funding are concentrated on three markets – Bulgaria, Romania and Germany. The shareholder is also providing funding support through the paid-in capital and retained earnings.
The Bank’s business model entails liquidity risk mainly through maturity mismatches between assets (loans and investments in bonds) and liabilities (funding). Due to the specific asset distribution the institutions benefit from high cash inflows in the first-time buckets that support the liquid buffer to meet the outflow in case of maturing deposits’ concentrations and increased withdrawals.The liquidity strategy, together with the related and aim to achieve diversified and cost optimized funding mix, ensures  optimal level of liquid assets and incorporate at least the following elements:
▪ Assessment of the liquidity needs starting from the actual liquidity position and forecasted evolution of assets and liabilities.
▪ Evaluation of various funding sources and the cost associated with the sources identified.
▪ Definition of targets for the amounts to be attracted by funding source (customer deposits, credit lines from IFIs, funding from money market, bond issuing, etc.).
The main steps related to increase in the funding base and support the assets growth are:
▪ Constant monitoring of the market competition and adjusting the interest rates to be among the most attractive offers. Considering higher than the average for the banking system interest rate margin of TBI the institution has the necessary buffer to apply such pricing policy.
▪Continuous emphasizing on retail deposits as being the more stable funding source
▪ Promoting long term tenors to extend portfolio maturity structure
▪ Developing and launching new funding channels aiming to further diversify of the funding sources
The concentration of funding sources are captured and reported as part of Aditional Liquidity Metrics  of liquidity reporting prepared on  monthly basis. The top ten largest counterparties or a group of connected clients from which funding obtained exceeds a threshold of 1 % of total liabilities are considered as potentially having higher risk compared to funding of separate customers. Concentration of funding by product types represented in Aditional Liquidity metrics is used for purposes of monitoring of the concentration of funding sources.It should be emphasized that a large portion of the term funding from individuals and legal entities is subject to relevant measures to motivate rolling forward of the repsective deposits. Corporate deposits are generally large in size and it is common practice to have their terms and conditions reconsidered and negotiated shortly before their maturity date.The regular monitoring of such a position allows a timely reaction for reducing the concentrations and diversifications of funding sources. The deposit management strategy is a subject to adjustments/revisions, based on the market conditions and the actual business funding needs/.</t>
  </si>
  <si>
    <r>
      <t xml:space="preserve">Liquidity coverage requirements of Article 412 of Regulation (EU) 575/2013 represent the obligation of credit institutions to hold ‘liquid assets, the sum of the values of which covers the liquidity outflows less the liquidity inflows under stressed conditions’. In other words, liquidity is the amount of liquid assets that are available to pay expenses and debts as they become due. The “Liquidity buffer’ means the amount of liquid assets that a credit institution holds. A liquid asset shall meet the operational requirements in Article 8 of Commission Delegated Regulation (EU) 2015/61 and in general terms shall be readily accessible to a credit institution and easily converted into cash at any time during the 30 calendar day stress period via outright sale or repurchase agreement on generally accepted repurchase markets.  
The liquidity buffer of TBI Bank represents the capacity of the bank to withstand a short term liquidity stress and shows the availability of cash or cash equivalents to meet short-term operating needs. The liquidity buffer of the bank consists of 100 % Level 1 liquid assets:
▪ Coins and banknotes;
▪ Withdrawable central bank reserves;
▪ Central bank assets;
▪ Central government assets, representing claims on or guaranteed by central government of a Member State or by third country which least credit quality  is step 1 in accordance with Article 114(2) of Regulation (EU) No 575/2013;
</t>
    </r>
    <r>
      <rPr>
        <sz val="12"/>
        <rFont val="Calibri"/>
        <family val="2"/>
        <charset val="204"/>
      </rPr>
      <t>In December’22 the liquidity buffer structure is 67 % assets held in Central banks, 23 % HQLA of central government bonds and 10 % banknotes and coins.</t>
    </r>
    <r>
      <rPr>
        <sz val="12"/>
        <rFont val="Calibri"/>
        <family val="2"/>
        <scheme val="minor"/>
      </rPr>
      <t xml:space="preserve">
Liquid assets are managed with due regard to investment diversification. Their size and quality should provide a prudent caushion for unforeseen liquidity needs.The structure and the plan for composition of the liquidity buffer, as well as the potential sources for raising immediate liquidity are defined within the scope of the liquidity strategy of the bank.The Strategy defines the Bank’s objectives for managing liquidity risk, sets conditions for the calculation of the minimum size of the Liquidity Buffer/Liquid Assets and the funding needed to support an adequate Liquidity Buffer.</t>
    </r>
  </si>
  <si>
    <t>The Banks's exposure to derivative contracts is monitored as part of the overall market risk management.Upon origination, derivative financial instruments frequently include only a mutual promise for an exchange against the payment of minimum or no initial amount. Nevertheless, these instruments often lead to high indebtedness levels and are extremely volatile. A relatively small change in the value of assets, interest rate levels or other indices underlying derivative contracts may have significant impact on the Banks's profit and loss.
The Bank uses economic hedges for changes in currency exchange rates and executes diverse types of transactions with derivatives:
▪ Currency derivative financial instruments: currency forwards and currency swaps
▪ Interest rate derivative financial instruments: interest rate swaps.
The inflows and outflows of derivative transactions expected over a 30 calendar day period are reported on net bases by counterparty in terms of LCR purposes according Commission Delegated Regulation (EU) 2015/61.</t>
  </si>
  <si>
    <t>One of the major risks, relating to the operations of the Bank is the currency risk and according to  liquidity requirements the Bank is expected to ensure consistency of the currency denomination of its liquid assets and its net liquidity outflows, to prevent an excessive currency mismatch from compromising its ability to use its liquidity buffer to meet liquidity outflows in a specific currency.  
The Liquidity coverage ratio is calculated for all currencies and for the significant currencies(assets in such currency exceed the 5% of total liabilities in that currency), which allows monitoring of any inconsistence between inflows and outflows in specific currency.The LCR  for EUR, USD and RON currencies is prepared on monthly basis.
As a rule, the Bank does not maintain material open positions in currencies other than the Bulgarian lev (BGN), Euro (EUR) and Romanian lei (RON). The Bank does not measure sensitivity to foreign currency risk for BGN and EUR, as well as  The Bulgarian lev is pegged to the EURO at an exchange rate BGN 1.95583 to EUR 1 as of 1 January 1999 under the provisions of the BNB Act of 1997.
The Bank is actively using derivatives (currency swaps) to reduce the open currency position and ensure the necessary funding in the desired currency also protecting itself against foreign exchange rate risk.</t>
  </si>
  <si>
    <t>No such items to be disclosed.</t>
  </si>
  <si>
    <r>
      <t>Performing securities financing transactions with financial customer collateralised by other assets and loans and advances to financial institutions</t>
    </r>
    <r>
      <rPr>
        <i/>
        <strike/>
        <sz val="11"/>
        <color rgb="FFFF0000"/>
        <rFont val="Calibri"/>
        <family val="2"/>
        <scheme val="minor"/>
      </rPr>
      <t/>
    </r>
  </si>
  <si>
    <r>
      <t>Performing loans to non- financial corporate clients, loans to retail and small business customers, and loans to sovereigns,</t>
    </r>
    <r>
      <rPr>
        <i/>
        <sz val="11"/>
        <color theme="9" tint="-0.249977111117893"/>
        <rFont val="Calibri"/>
        <family val="2"/>
        <scheme val="minor"/>
      </rPr>
      <t xml:space="preserve"> </t>
    </r>
    <r>
      <rPr>
        <i/>
        <sz val="11"/>
        <color theme="1"/>
        <rFont val="Calibri"/>
        <family val="2"/>
        <scheme val="minor"/>
      </rPr>
      <t>and PSEs, of which:</t>
    </r>
  </si>
  <si>
    <r>
      <t>NSFR derivative assets</t>
    </r>
    <r>
      <rPr>
        <sz val="11"/>
        <color theme="1"/>
        <rFont val="Calibri"/>
        <family val="2"/>
        <scheme val="minor"/>
      </rPr>
      <t> </t>
    </r>
  </si>
  <si>
    <t>As of 31 December 2022, the Group pledged as collateral deposits placed with foreign and local banks against derivative contracts concluded (FX swaps), representing economic hedging transactions of the currency risk found. The Group has no right to dispose of the deposits provided as collateral prior to the expiry of the economic hedge contract term. Other assets consist of guarantee deposits to the benefit of Mastercard Europe S.A. and Visa Europe Limited and derivatives margin accounts.</t>
  </si>
  <si>
    <t xml:space="preserve">Template EU CC2 - reconciliation of regulatory own funds to balance sheet in the audited financial statements </t>
  </si>
  <si>
    <t>Reference</t>
  </si>
  <si>
    <r>
      <t xml:space="preserve">Assets - </t>
    </r>
    <r>
      <rPr>
        <i/>
        <sz val="11"/>
        <color rgb="FF000000"/>
        <rFont val="Calibri"/>
        <family val="2"/>
        <scheme val="minor"/>
      </rPr>
      <t>Breakdown by asset clases according to the balance sheet in the published financial statements</t>
    </r>
  </si>
  <si>
    <t>Financial assets held for trading</t>
  </si>
  <si>
    <t>Derivatives – Hedge accounting</t>
  </si>
  <si>
    <t>Financial assets designated at fair value through profit or loss</t>
  </si>
  <si>
    <r>
      <t>Liabilities</t>
    </r>
    <r>
      <rPr>
        <i/>
        <sz val="11"/>
        <color rgb="FF000000"/>
        <rFont val="Calibri"/>
        <family val="2"/>
        <scheme val="minor"/>
      </rPr>
      <t xml:space="preserve"> - Breakdown by liability clases according to the balance sheet in the published financial statements</t>
    </r>
  </si>
  <si>
    <t>22,23</t>
  </si>
  <si>
    <t>Other liabilities</t>
  </si>
  <si>
    <t>Total liabilities</t>
  </si>
  <si>
    <t>2022 retained earnings</t>
  </si>
  <si>
    <t>Corrections for prudential evaluation</t>
  </si>
  <si>
    <t>Total shareholders' equity/CET1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</si>
</sst>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0_-;\-* #,##0.0_-;_-* &quot;-&quot;??_-;_-@_-"/>
    <numFmt numFmtId="166" formatCode="#,##0.0"/>
  </numFmts>
  <fonts count="9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font>
    <font>
      <b/>
      <sz val="12"/>
      <name val="Arial"/>
      <family val="2"/>
    </font>
    <font>
      <b/>
      <sz val="10"/>
      <name val="Arial"/>
      <family val="2"/>
    </font>
    <font>
      <b/>
      <sz val="20"/>
      <name val="Arial"/>
      <family val="2"/>
    </font>
    <font>
      <strike/>
      <sz val="10"/>
      <name val="Arial"/>
      <family val="2"/>
    </font>
    <font>
      <sz val="11"/>
      <color theme="1"/>
      <name val="Calibri"/>
      <family val="2"/>
      <scheme val="minor"/>
    </font>
    <font>
      <u/>
      <sz val="11"/>
      <color theme="10"/>
      <name val="Calibri"/>
      <family val="2"/>
      <scheme val="minor"/>
    </font>
    <font>
      <sz val="8"/>
      <name val="Calibri"/>
      <family val="2"/>
      <scheme val="minor"/>
    </font>
    <font>
      <sz val="11"/>
      <color theme="1"/>
      <name val="Calibri"/>
      <family val="2"/>
      <charset val="238"/>
      <scheme val="minor"/>
    </font>
    <font>
      <b/>
      <strike/>
      <sz val="11"/>
      <color rgb="FFFF0000"/>
      <name val="Calibri"/>
      <family val="2"/>
      <scheme val="minor"/>
    </font>
    <font>
      <sz val="11"/>
      <color indexed="8"/>
      <name val="Calibri"/>
      <family val="2"/>
    </font>
    <font>
      <sz val="11"/>
      <name val="Calibri"/>
      <family val="2"/>
      <charset val="204"/>
      <scheme val="minor"/>
    </font>
    <font>
      <b/>
      <sz val="11"/>
      <name val="Calibri"/>
      <family val="2"/>
      <charset val="204"/>
      <scheme val="minor"/>
    </font>
    <font>
      <sz val="11"/>
      <color rgb="FFFF0000"/>
      <name val="Calibri"/>
      <family val="2"/>
      <charset val="204"/>
      <scheme val="minor"/>
    </font>
    <font>
      <b/>
      <sz val="11"/>
      <color theme="1"/>
      <name val="Calibri"/>
      <family val="2"/>
      <charset val="204"/>
      <scheme val="minor"/>
    </font>
    <font>
      <i/>
      <sz val="11"/>
      <name val="Calibri"/>
      <family val="2"/>
      <charset val="204"/>
      <scheme val="minor"/>
    </font>
    <font>
      <strike/>
      <sz val="11"/>
      <name val="Calibri"/>
      <family val="2"/>
      <charset val="204"/>
      <scheme val="minor"/>
    </font>
    <font>
      <i/>
      <u/>
      <sz val="11"/>
      <name val="Calibri"/>
      <family val="2"/>
      <charset val="204"/>
      <scheme val="minor"/>
    </font>
    <font>
      <b/>
      <sz val="11"/>
      <color rgb="FF000000"/>
      <name val="Calibri"/>
      <family val="2"/>
      <charset val="204"/>
      <scheme val="minor"/>
    </font>
    <font>
      <sz val="11"/>
      <color rgb="FF000000"/>
      <name val="Calibri"/>
      <family val="2"/>
      <charset val="204"/>
      <scheme val="minor"/>
    </font>
    <font>
      <strike/>
      <sz val="11"/>
      <color rgb="FF000000"/>
      <name val="Calibri"/>
      <family val="2"/>
      <charset val="204"/>
      <scheme val="minor"/>
    </font>
    <font>
      <u/>
      <sz val="11"/>
      <name val="Calibri"/>
      <family val="2"/>
      <charset val="204"/>
      <scheme val="minor"/>
    </font>
    <font>
      <b/>
      <i/>
      <sz val="11"/>
      <name val="Calibri"/>
      <family val="2"/>
      <charset val="204"/>
      <scheme val="minor"/>
    </font>
    <font>
      <u/>
      <sz val="11"/>
      <color rgb="FF008080"/>
      <name val="Calibri"/>
      <family val="2"/>
      <charset val="204"/>
      <scheme val="minor"/>
    </font>
    <font>
      <b/>
      <sz val="11"/>
      <color rgb="FFFF0000"/>
      <name val="Calibri"/>
      <family val="2"/>
      <charset val="204"/>
      <scheme val="minor"/>
    </font>
    <font>
      <b/>
      <sz val="11"/>
      <color theme="5"/>
      <name val="Calibri"/>
      <family val="2"/>
      <charset val="204"/>
      <scheme val="minor"/>
    </font>
    <font>
      <sz val="11"/>
      <color theme="5"/>
      <name val="Calibri"/>
      <family val="2"/>
      <charset val="204"/>
      <scheme val="minor"/>
    </font>
    <font>
      <i/>
      <sz val="11"/>
      <color rgb="FF000000"/>
      <name val="Calibri"/>
      <family val="2"/>
      <charset val="204"/>
      <scheme val="minor"/>
    </font>
    <font>
      <i/>
      <sz val="11"/>
      <color theme="1"/>
      <name val="Calibri"/>
      <family val="2"/>
      <charset val="204"/>
      <scheme val="minor"/>
    </font>
    <font>
      <u/>
      <sz val="11"/>
      <color theme="10"/>
      <name val="Calibri"/>
      <family val="2"/>
      <charset val="204"/>
      <scheme val="minor"/>
    </font>
    <font>
      <b/>
      <sz val="11"/>
      <color theme="9" tint="-0.249977111117893"/>
      <name val="Calibri"/>
      <family val="2"/>
      <charset val="204"/>
      <scheme val="minor"/>
    </font>
    <font>
      <b/>
      <strike/>
      <sz val="11"/>
      <color rgb="FFFF0000"/>
      <name val="Calibri"/>
      <family val="2"/>
      <charset val="204"/>
      <scheme val="minor"/>
    </font>
    <font>
      <strike/>
      <sz val="11"/>
      <color rgb="FF00B050"/>
      <name val="Calibri"/>
      <family val="2"/>
      <charset val="204"/>
      <scheme val="minor"/>
    </font>
    <font>
      <i/>
      <strike/>
      <sz val="11"/>
      <name val="Calibri"/>
      <family val="2"/>
      <charset val="204"/>
      <scheme val="minor"/>
    </font>
    <font>
      <b/>
      <i/>
      <sz val="11"/>
      <color rgb="FF000000"/>
      <name val="Calibri"/>
      <family val="2"/>
      <charset val="204"/>
      <scheme val="minor"/>
    </font>
    <font>
      <sz val="11"/>
      <color rgb="FF7030A0"/>
      <name val="Calibri"/>
      <family val="2"/>
      <charset val="204"/>
      <scheme val="minor"/>
    </font>
    <font>
      <b/>
      <sz val="11"/>
      <color rgb="FF2F5773"/>
      <name val="Calibri"/>
      <family val="2"/>
      <charset val="204"/>
      <scheme val="minor"/>
    </font>
    <font>
      <b/>
      <sz val="12"/>
      <color theme="9" tint="-0.249977111117893"/>
      <name val="Calibri"/>
      <family val="2"/>
      <charset val="204"/>
      <scheme val="minor"/>
    </font>
    <font>
      <b/>
      <sz val="12"/>
      <color theme="1"/>
      <name val="Arial"/>
      <family val="2"/>
    </font>
    <font>
      <sz val="10"/>
      <color theme="1"/>
      <name val="Arial"/>
      <family val="2"/>
    </font>
    <font>
      <sz val="11"/>
      <name val="Calibri"/>
      <family val="2"/>
      <scheme val="minor"/>
    </font>
    <font>
      <b/>
      <sz val="10"/>
      <color theme="1"/>
      <name val="Arial"/>
      <family val="2"/>
    </font>
    <font>
      <sz val="11"/>
      <color rgb="FFFF0000"/>
      <name val="Calibri"/>
      <family val="2"/>
      <scheme val="minor"/>
    </font>
    <font>
      <b/>
      <sz val="16"/>
      <color theme="9" tint="-0.249977111117893"/>
      <name val="Arial"/>
      <family val="2"/>
    </font>
    <font>
      <b/>
      <strike/>
      <sz val="16"/>
      <color theme="9" tint="-0.249977111117893"/>
      <name val="Arial"/>
      <family val="2"/>
    </font>
    <font>
      <sz val="10"/>
      <name val="Verdana"/>
      <family val="2"/>
      <charset val="204"/>
    </font>
    <font>
      <sz val="9"/>
      <color rgb="FF000000"/>
      <name val="Times New Roman"/>
      <family val="1"/>
      <charset val="204"/>
    </font>
    <font>
      <i/>
      <sz val="11"/>
      <color theme="1"/>
      <name val="Calibri"/>
      <family val="2"/>
      <scheme val="minor"/>
    </font>
    <font>
      <sz val="9"/>
      <color theme="1"/>
      <name val="Times New Roman"/>
      <family val="1"/>
      <charset val="204"/>
    </font>
    <font>
      <sz val="10"/>
      <color theme="1"/>
      <name val="Calibri"/>
      <family val="2"/>
      <charset val="204"/>
      <scheme val="minor"/>
    </font>
    <font>
      <b/>
      <sz val="10"/>
      <color theme="1"/>
      <name val="Calibri"/>
      <family val="2"/>
      <charset val="204"/>
      <scheme val="minor"/>
    </font>
    <font>
      <sz val="10"/>
      <color theme="1"/>
      <name val="Calibri"/>
      <family val="2"/>
      <scheme val="minor"/>
    </font>
    <font>
      <sz val="11"/>
      <color rgb="FF000000"/>
      <name val="Calibri"/>
      <family val="2"/>
      <scheme val="minor"/>
    </font>
    <font>
      <sz val="10"/>
      <color rgb="FF000000"/>
      <name val="Calibri"/>
      <family val="2"/>
      <scheme val="minor"/>
    </font>
    <font>
      <b/>
      <sz val="11"/>
      <color rgb="FF000000"/>
      <name val="Calibri"/>
      <family val="2"/>
      <scheme val="minor"/>
    </font>
    <font>
      <b/>
      <sz val="12"/>
      <color rgb="FF000000"/>
      <name val="Calibri"/>
      <family val="2"/>
      <scheme val="minor"/>
    </font>
    <font>
      <b/>
      <sz val="11"/>
      <color theme="1"/>
      <name val="Calibri"/>
      <family val="2"/>
      <scheme val="minor"/>
    </font>
    <font>
      <i/>
      <sz val="11"/>
      <color rgb="FF000000"/>
      <name val="Calibri"/>
      <family val="2"/>
      <scheme val="minor"/>
    </font>
    <font>
      <u/>
      <sz val="11"/>
      <color rgb="FF008080"/>
      <name val="Calibri"/>
      <family val="2"/>
      <scheme val="minor"/>
    </font>
    <font>
      <b/>
      <i/>
      <sz val="10"/>
      <color theme="1"/>
      <name val="Calibri"/>
      <family val="2"/>
      <charset val="204"/>
      <scheme val="minor"/>
    </font>
    <font>
      <sz val="9"/>
      <color theme="1"/>
      <name val="Calibri"/>
      <family val="2"/>
      <scheme val="minor"/>
    </font>
    <font>
      <b/>
      <sz val="9"/>
      <color theme="1"/>
      <name val="Calibri"/>
      <family val="2"/>
      <scheme val="minor"/>
    </font>
    <font>
      <i/>
      <sz val="9"/>
      <color theme="1"/>
      <name val="Calibri"/>
      <family val="2"/>
      <scheme val="minor"/>
    </font>
    <font>
      <i/>
      <sz val="9"/>
      <name val="Calibri"/>
      <family val="2"/>
      <scheme val="minor"/>
    </font>
    <font>
      <sz val="9"/>
      <name val="Calibri"/>
      <family val="2"/>
      <scheme val="minor"/>
    </font>
    <font>
      <sz val="12"/>
      <color theme="1"/>
      <name val="Calibri"/>
      <family val="2"/>
      <scheme val="minor"/>
    </font>
    <font>
      <sz val="12"/>
      <name val="Calibri"/>
      <family val="2"/>
      <scheme val="minor"/>
    </font>
    <font>
      <sz val="11"/>
      <color theme="5"/>
      <name val="Calibri"/>
      <family val="2"/>
      <charset val="204"/>
    </font>
    <font>
      <sz val="16"/>
      <color theme="1"/>
      <name val="Calibri"/>
      <family val="2"/>
      <scheme val="minor"/>
    </font>
    <font>
      <sz val="11"/>
      <color rgb="FF0070C0"/>
      <name val="Calibri"/>
      <family val="2"/>
      <scheme val="minor"/>
    </font>
    <font>
      <sz val="11"/>
      <color indexed="10"/>
      <name val="Calibri"/>
      <family val="2"/>
      <scheme val="minor"/>
    </font>
    <font>
      <sz val="8"/>
      <color rgb="FFFF0000"/>
      <name val="Calibri"/>
      <family val="2"/>
      <scheme val="minor"/>
    </font>
    <font>
      <b/>
      <strike/>
      <sz val="11"/>
      <name val="Calibri"/>
      <family val="2"/>
      <charset val="204"/>
      <scheme val="minor"/>
    </font>
    <font>
      <sz val="11"/>
      <color indexed="8"/>
      <name val="Calibri"/>
      <family val="2"/>
      <charset val="204"/>
      <scheme val="minor"/>
    </font>
    <font>
      <sz val="11"/>
      <name val="Calibri"/>
      <family val="2"/>
    </font>
    <font>
      <b/>
      <sz val="12"/>
      <color theme="5"/>
      <name val="Calibri"/>
      <family val="2"/>
      <charset val="204"/>
      <scheme val="minor"/>
    </font>
    <font>
      <sz val="12"/>
      <color theme="5"/>
      <name val="Calibri"/>
      <family val="2"/>
      <charset val="204"/>
      <scheme val="minor"/>
    </font>
    <font>
      <b/>
      <sz val="12"/>
      <color theme="1"/>
      <name val="Calibri"/>
      <family val="2"/>
      <charset val="204"/>
      <scheme val="minor"/>
    </font>
    <font>
      <b/>
      <sz val="11"/>
      <color theme="5"/>
      <name val="Calibri"/>
      <family val="2"/>
      <charset val="204"/>
    </font>
    <font>
      <b/>
      <sz val="9"/>
      <name val="Calibri"/>
      <family val="2"/>
      <charset val="204"/>
      <scheme val="minor"/>
    </font>
    <font>
      <b/>
      <sz val="11"/>
      <name val="Calibri"/>
      <family val="2"/>
      <scheme val="minor"/>
    </font>
    <font>
      <sz val="12"/>
      <color theme="1"/>
      <name val="Calibri"/>
      <family val="2"/>
      <charset val="204"/>
      <scheme val="minor"/>
    </font>
    <font>
      <sz val="12"/>
      <color theme="1"/>
      <name val="Calibri"/>
      <family val="2"/>
      <charset val="204"/>
    </font>
    <font>
      <sz val="12"/>
      <name val="Calibri"/>
      <family val="2"/>
      <charset val="204"/>
    </font>
    <font>
      <i/>
      <strike/>
      <sz val="11"/>
      <color rgb="FFFF0000"/>
      <name val="Calibri"/>
      <family val="2"/>
      <scheme val="minor"/>
    </font>
    <font>
      <i/>
      <sz val="11"/>
      <color theme="9" tint="-0.249977111117893"/>
      <name val="Calibri"/>
      <family val="2"/>
      <scheme val="minor"/>
    </font>
  </fonts>
  <fills count="2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A6A6A6"/>
        <bgColor indexed="64"/>
      </patternFill>
    </fill>
    <fill>
      <patternFill patternType="solid">
        <fgColor rgb="FFBFBFBF"/>
        <bgColor indexed="64"/>
      </patternFill>
    </fill>
    <fill>
      <patternFill patternType="solid">
        <fgColor rgb="FFFFFFFF"/>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E7E6E6"/>
        <bgColor indexed="64"/>
      </patternFill>
    </fill>
    <fill>
      <patternFill patternType="solid">
        <fgColor theme="0"/>
        <bgColor indexed="64"/>
      </patternFill>
    </fill>
    <fill>
      <patternFill patternType="solid">
        <fgColor theme="2"/>
        <bgColor indexed="64"/>
      </patternFill>
    </fill>
    <fill>
      <patternFill patternType="solid">
        <fgColor rgb="FF808080"/>
        <bgColor indexed="64"/>
      </patternFill>
    </fill>
    <fill>
      <patternFill patternType="darkTrellis">
        <fgColor theme="0" tint="-4.9989318521683403E-2"/>
        <bgColor theme="0" tint="-0.14999847407452621"/>
      </patternFill>
    </fill>
    <fill>
      <patternFill patternType="darkTrellis">
        <fgColor theme="0" tint="-4.9989318521683403E-2"/>
        <bgColor theme="0"/>
      </patternFill>
    </fill>
    <fill>
      <patternFill patternType="solid">
        <fgColor rgb="FFD9D9D9"/>
        <bgColor indexed="64"/>
      </patternFill>
    </fill>
    <fill>
      <patternFill patternType="solid">
        <fgColor theme="1" tint="0.49998474074526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style="thin">
        <color indexed="64"/>
      </left>
      <right style="thin">
        <color indexed="64"/>
      </right>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hair">
        <color indexed="64"/>
      </bottom>
      <diagonal/>
    </border>
  </borders>
  <cellStyleXfs count="20">
    <xf numFmtId="0" fontId="0" fillId="0" borderId="0"/>
    <xf numFmtId="0" fontId="13" fillId="2" borderId="3" applyNumberFormat="0" applyFill="0" applyBorder="0" applyAlignment="0" applyProtection="0">
      <alignment horizontal="left"/>
    </xf>
    <xf numFmtId="0" fontId="10" fillId="0" borderId="0">
      <alignment vertical="center"/>
    </xf>
    <xf numFmtId="0" fontId="10" fillId="0" borderId="0">
      <alignment vertical="center"/>
    </xf>
    <xf numFmtId="0" fontId="11" fillId="0" borderId="0" applyNumberFormat="0" applyFill="0" applyBorder="0" applyAlignment="0" applyProtection="0"/>
    <xf numFmtId="0" fontId="12" fillId="2" borderId="2" applyFont="0" applyBorder="0">
      <alignment horizontal="center" wrapText="1"/>
    </xf>
    <xf numFmtId="0" fontId="10" fillId="3" borderId="1" applyNumberFormat="0" applyFont="0" applyBorder="0">
      <alignment horizontal="center" vertical="center"/>
    </xf>
    <xf numFmtId="3" fontId="10" fillId="4" borderId="1" applyFont="0">
      <alignment horizontal="right" vertical="center"/>
      <protection locked="0"/>
    </xf>
    <xf numFmtId="0" fontId="10" fillId="0" borderId="0"/>
    <xf numFmtId="0" fontId="16" fillId="0" borderId="0" applyNumberFormat="0" applyFill="0" applyBorder="0" applyAlignment="0" applyProtection="0"/>
    <xf numFmtId="0" fontId="10" fillId="0" borderId="0"/>
    <xf numFmtId="0" fontId="18" fillId="0" borderId="0"/>
    <xf numFmtId="9" fontId="15" fillId="0" borderId="0" applyFont="0" applyFill="0" applyBorder="0" applyAlignment="0" applyProtection="0"/>
    <xf numFmtId="0" fontId="10" fillId="0" borderId="0"/>
    <xf numFmtId="0" fontId="20" fillId="0" borderId="0"/>
    <xf numFmtId="0" fontId="55" fillId="0" borderId="0"/>
    <xf numFmtId="43" fontId="15" fillId="0" borderId="0" applyFont="0" applyFill="0" applyBorder="0" applyAlignment="0" applyProtection="0"/>
    <xf numFmtId="43" fontId="15" fillId="0" borderId="0" applyFont="0" applyFill="0" applyBorder="0" applyAlignment="0" applyProtection="0"/>
    <xf numFmtId="0" fontId="10" fillId="0" borderId="0"/>
    <xf numFmtId="0" fontId="10" fillId="0" borderId="0"/>
  </cellStyleXfs>
  <cellXfs count="971">
    <xf numFmtId="0" fontId="0" fillId="0" borderId="0" xfId="0"/>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4" fillId="0" borderId="0" xfId="0" applyFont="1"/>
    <xf numFmtId="3" fontId="25" fillId="0" borderId="1" xfId="0" applyNumberFormat="1" applyFont="1" applyBorder="1" applyAlignment="1">
      <alignment horizontal="center" vertical="center" wrapText="1"/>
    </xf>
    <xf numFmtId="3" fontId="21" fillId="0" borderId="6" xfId="0" applyNumberFormat="1" applyFont="1" applyBorder="1" applyAlignment="1">
      <alignment horizontal="center" vertical="center" wrapText="1"/>
    </xf>
    <xf numFmtId="3" fontId="21" fillId="0" borderId="1" xfId="0" applyNumberFormat="1" applyFont="1" applyBorder="1" applyAlignment="1">
      <alignment horizontal="center" vertical="center" wrapText="1"/>
    </xf>
    <xf numFmtId="0" fontId="24" fillId="0" borderId="0" xfId="0" applyFont="1" applyAlignment="1">
      <alignment horizontal="center" vertical="center" wrapText="1"/>
    </xf>
    <xf numFmtId="0" fontId="9" fillId="0" borderId="0" xfId="0" applyFont="1" applyAlignment="1">
      <alignment vertical="center" wrapText="1"/>
    </xf>
    <xf numFmtId="0" fontId="9" fillId="0" borderId="0" xfId="0" applyFont="1" applyAlignment="1">
      <alignment horizontal="center" vertical="center"/>
    </xf>
    <xf numFmtId="0" fontId="9" fillId="0" borderId="0" xfId="0" applyFont="1"/>
    <xf numFmtId="0" fontId="9" fillId="0" borderId="0" xfId="0" applyFont="1" applyAlignment="1">
      <alignment horizontal="left" vertical="center"/>
    </xf>
    <xf numFmtId="0" fontId="22" fillId="0" borderId="1" xfId="10" applyFont="1" applyBorder="1" applyAlignment="1">
      <alignment horizontal="center" vertical="center" wrapText="1"/>
    </xf>
    <xf numFmtId="49" fontId="22" fillId="0" borderId="1" xfId="10" applyNumberFormat="1" applyFont="1" applyBorder="1" applyAlignment="1">
      <alignment horizontal="center" vertical="center" wrapText="1"/>
    </xf>
    <xf numFmtId="49" fontId="22" fillId="0" borderId="1" xfId="10" quotePrefix="1" applyNumberFormat="1" applyFont="1" applyBorder="1" applyAlignment="1">
      <alignment horizontal="center" vertical="center" wrapText="1"/>
    </xf>
    <xf numFmtId="0" fontId="21" fillId="0" borderId="1" xfId="10" applyFont="1" applyBorder="1" applyAlignment="1">
      <alignment horizontal="center" vertical="center" wrapText="1"/>
    </xf>
    <xf numFmtId="0" fontId="9" fillId="0" borderId="1" xfId="0" applyFont="1" applyBorder="1" applyAlignment="1">
      <alignment horizontal="center" vertical="center" wrapText="1"/>
    </xf>
    <xf numFmtId="0" fontId="21" fillId="0" borderId="1" xfId="10" applyFont="1" applyBorder="1" applyAlignment="1">
      <alignment horizontal="left" vertical="center" wrapText="1"/>
    </xf>
    <xf numFmtId="0" fontId="21" fillId="0" borderId="1" xfId="10" applyFont="1" applyBorder="1" applyAlignment="1">
      <alignment vertical="center" wrapText="1"/>
    </xf>
    <xf numFmtId="0" fontId="27" fillId="0" borderId="1" xfId="10" applyFont="1" applyBorder="1" applyAlignment="1">
      <alignment horizontal="left" vertical="center" wrapText="1" indent="2"/>
    </xf>
    <xf numFmtId="0" fontId="22" fillId="0" borderId="1" xfId="10" quotePrefix="1" applyFont="1" applyBorder="1" applyAlignment="1">
      <alignment horizontal="center" vertical="center" wrapText="1"/>
    </xf>
    <xf numFmtId="0" fontId="28" fillId="0" borderId="0" xfId="0" applyFont="1" applyAlignment="1">
      <alignment horizontal="justify" vertical="center" wrapText="1"/>
    </xf>
    <xf numFmtId="0" fontId="28" fillId="0" borderId="1" xfId="0" applyFont="1" applyBorder="1" applyAlignment="1">
      <alignment horizontal="center" vertical="center" wrapText="1"/>
    </xf>
    <xf numFmtId="0" fontId="28" fillId="0" borderId="1" xfId="0" quotePrefix="1" applyFont="1" applyBorder="1" applyAlignment="1">
      <alignment horizontal="center" vertical="center" wrapText="1"/>
    </xf>
    <xf numFmtId="0" fontId="28" fillId="0" borderId="1" xfId="0" applyFont="1" applyBorder="1" applyAlignment="1">
      <alignment horizontal="justify" vertical="center" wrapText="1"/>
    </xf>
    <xf numFmtId="0" fontId="29" fillId="0" borderId="1" xfId="0" applyFont="1" applyBorder="1" applyAlignment="1">
      <alignment horizontal="center" vertical="center" wrapText="1"/>
    </xf>
    <xf numFmtId="0" fontId="21" fillId="0" borderId="0" xfId="0" applyFont="1"/>
    <xf numFmtId="0" fontId="21" fillId="0" borderId="0" xfId="0" applyFont="1" applyAlignment="1">
      <alignment horizontal="right" vertical="center" wrapText="1"/>
    </xf>
    <xf numFmtId="0" fontId="21" fillId="0" borderId="0" xfId="0" applyFont="1" applyAlignment="1">
      <alignment vertical="center" wrapText="1"/>
    </xf>
    <xf numFmtId="0" fontId="21" fillId="0" borderId="6" xfId="0" applyFont="1" applyBorder="1" applyAlignment="1">
      <alignment vertical="center" wrapText="1"/>
    </xf>
    <xf numFmtId="0" fontId="22" fillId="0" borderId="6" xfId="0" applyFont="1" applyBorder="1" applyAlignment="1">
      <alignment horizontal="center" vertical="center" wrapText="1"/>
    </xf>
    <xf numFmtId="0" fontId="21" fillId="0" borderId="1" xfId="0" quotePrefix="1" applyFont="1" applyBorder="1" applyAlignment="1">
      <alignment horizontal="center" vertical="center" wrapText="1"/>
    </xf>
    <xf numFmtId="0" fontId="22" fillId="0" borderId="1" xfId="0" applyFont="1" applyBorder="1" applyAlignment="1">
      <alignment vertical="center" wrapText="1"/>
    </xf>
    <xf numFmtId="0" fontId="21" fillId="0" borderId="1" xfId="0" applyFont="1" applyBorder="1" applyAlignment="1">
      <alignment horizontal="left" vertical="center" wrapText="1" indent="1"/>
    </xf>
    <xf numFmtId="0" fontId="21" fillId="10" borderId="1" xfId="0" applyFont="1" applyFill="1" applyBorder="1" applyAlignment="1">
      <alignment horizontal="center" vertical="center" wrapText="1"/>
    </xf>
    <xf numFmtId="0" fontId="29" fillId="0" borderId="0" xfId="0" applyFont="1" applyAlignment="1">
      <alignment vertical="center" wrapText="1"/>
    </xf>
    <xf numFmtId="0" fontId="28" fillId="0" borderId="0" xfId="0" applyFont="1" applyAlignment="1">
      <alignment vertical="center" wrapText="1"/>
    </xf>
    <xf numFmtId="0" fontId="28" fillId="0" borderId="6" xfId="0" applyFont="1" applyBorder="1" applyAlignment="1">
      <alignment horizontal="center" vertical="center" wrapText="1"/>
    </xf>
    <xf numFmtId="0" fontId="29" fillId="0" borderId="1" xfId="0" quotePrefix="1" applyFont="1" applyBorder="1" applyAlignment="1">
      <alignment horizontal="center" vertical="center" wrapText="1"/>
    </xf>
    <xf numFmtId="0" fontId="28" fillId="0" borderId="1" xfId="0" applyFont="1" applyBorder="1" applyAlignment="1">
      <alignment vertical="center" wrapText="1"/>
    </xf>
    <xf numFmtId="0" fontId="29" fillId="0" borderId="1" xfId="0" applyFont="1" applyBorder="1" applyAlignment="1">
      <alignment horizontal="left" vertical="center" wrapText="1" indent="1"/>
    </xf>
    <xf numFmtId="0" fontId="29" fillId="0" borderId="1" xfId="0" applyFont="1" applyBorder="1" applyAlignment="1">
      <alignment horizontal="left" vertical="center" wrapText="1" indent="2"/>
    </xf>
    <xf numFmtId="0" fontId="22" fillId="0" borderId="0" xfId="0" applyFont="1"/>
    <xf numFmtId="0" fontId="24" fillId="0" borderId="0" xfId="0" applyFont="1" applyAlignment="1">
      <alignment vertical="center"/>
    </xf>
    <xf numFmtId="0" fontId="9" fillId="0" borderId="1" xfId="0" applyFont="1" applyBorder="1" applyAlignment="1">
      <alignment horizontal="center" vertical="center"/>
    </xf>
    <xf numFmtId="0" fontId="9" fillId="7" borderId="1" xfId="0" applyFont="1" applyFill="1" applyBorder="1" applyAlignment="1">
      <alignment vertical="center" wrapText="1"/>
    </xf>
    <xf numFmtId="0" fontId="28" fillId="0" borderId="0" xfId="11" applyFont="1" applyAlignment="1">
      <alignment vertical="center"/>
    </xf>
    <xf numFmtId="0" fontId="9" fillId="0" borderId="0" xfId="11" applyFont="1"/>
    <xf numFmtId="0" fontId="9" fillId="0" borderId="1" xfId="0" applyFont="1" applyBorder="1" applyAlignment="1">
      <alignment horizontal="center"/>
    </xf>
    <xf numFmtId="0" fontId="9" fillId="0" borderId="1" xfId="11" applyFont="1" applyBorder="1"/>
    <xf numFmtId="0" fontId="28" fillId="7" borderId="1" xfId="11" applyFont="1" applyFill="1" applyBorder="1" applyAlignment="1">
      <alignment vertical="center" wrapText="1"/>
    </xf>
    <xf numFmtId="0" fontId="29" fillId="7" borderId="1" xfId="11" applyFont="1" applyFill="1" applyBorder="1" applyAlignment="1">
      <alignment vertical="center" wrapText="1"/>
    </xf>
    <xf numFmtId="0" fontId="29" fillId="7" borderId="1" xfId="11" applyFont="1" applyFill="1" applyBorder="1" applyAlignment="1">
      <alignment horizontal="left" vertical="center" wrapText="1" indent="1"/>
    </xf>
    <xf numFmtId="0" fontId="21" fillId="7" borderId="1" xfId="11" applyFont="1" applyFill="1" applyBorder="1" applyAlignment="1">
      <alignment horizontal="left" vertical="center" wrapText="1" indent="1"/>
    </xf>
    <xf numFmtId="0" fontId="22" fillId="0" borderId="0" xfId="11" applyFont="1"/>
    <xf numFmtId="0" fontId="21" fillId="0" borderId="0" xfId="11" applyFont="1" applyAlignment="1">
      <alignment horizontal="center"/>
    </xf>
    <xf numFmtId="0" fontId="21" fillId="0" borderId="0" xfId="11" applyFont="1"/>
    <xf numFmtId="0" fontId="21" fillId="0" borderId="0" xfId="11" applyFont="1" applyAlignment="1">
      <alignment vertical="center"/>
    </xf>
    <xf numFmtId="0" fontId="21" fillId="0" borderId="0" xfId="0" applyFont="1" applyAlignment="1">
      <alignment horizontal="center"/>
    </xf>
    <xf numFmtId="0" fontId="21" fillId="0" borderId="11" xfId="0" applyFont="1" applyBorder="1" applyAlignment="1">
      <alignment horizontal="center"/>
    </xf>
    <xf numFmtId="0" fontId="21" fillId="0" borderId="13" xfId="0" applyFont="1" applyBorder="1"/>
    <xf numFmtId="0" fontId="22" fillId="0" borderId="1" xfId="0" applyFont="1" applyBorder="1" applyAlignment="1">
      <alignment horizontal="center"/>
    </xf>
    <xf numFmtId="0" fontId="21" fillId="0" borderId="1" xfId="0" applyFont="1" applyBorder="1" applyAlignment="1">
      <alignment horizontal="center" vertical="center"/>
    </xf>
    <xf numFmtId="0" fontId="21" fillId="0" borderId="1" xfId="11" applyFont="1" applyBorder="1" applyAlignment="1">
      <alignment horizontal="center" vertical="center"/>
    </xf>
    <xf numFmtId="0" fontId="21" fillId="0" borderId="1" xfId="11" applyFont="1" applyBorder="1" applyAlignment="1">
      <alignment vertical="center" wrapText="1"/>
    </xf>
    <xf numFmtId="0" fontId="21" fillId="7" borderId="1" xfId="11" applyFont="1" applyFill="1" applyBorder="1" applyAlignment="1">
      <alignment horizontal="center" vertical="center" wrapText="1"/>
    </xf>
    <xf numFmtId="0" fontId="21" fillId="7" borderId="1" xfId="11" applyFont="1" applyFill="1" applyBorder="1" applyAlignment="1">
      <alignment vertical="center" wrapText="1"/>
    </xf>
    <xf numFmtId="0" fontId="21" fillId="0" borderId="1" xfId="11" quotePrefix="1" applyFont="1" applyBorder="1" applyAlignment="1">
      <alignment vertical="center" wrapText="1"/>
    </xf>
    <xf numFmtId="0" fontId="21" fillId="0" borderId="1" xfId="11" applyFont="1" applyBorder="1" applyAlignment="1">
      <alignment horizontal="center"/>
    </xf>
    <xf numFmtId="0" fontId="21" fillId="0" borderId="1" xfId="11" applyFont="1" applyBorder="1" applyAlignment="1">
      <alignment horizontal="center" vertical="center" wrapText="1"/>
    </xf>
    <xf numFmtId="0" fontId="21" fillId="0" borderId="1" xfId="11" applyFont="1" applyBorder="1" applyAlignment="1">
      <alignment horizontal="justify" vertical="top"/>
    </xf>
    <xf numFmtId="0" fontId="21" fillId="0" borderId="1" xfId="11" applyFont="1" applyBorder="1" applyAlignment="1">
      <alignment horizontal="left" vertical="center" wrapText="1" indent="1"/>
    </xf>
    <xf numFmtId="0" fontId="21" fillId="11" borderId="1" xfId="11" applyFont="1" applyFill="1" applyBorder="1" applyAlignment="1">
      <alignment horizontal="center" vertical="center"/>
    </xf>
    <xf numFmtId="0" fontId="22" fillId="11" borderId="1" xfId="11" applyFont="1" applyFill="1" applyBorder="1" applyAlignment="1">
      <alignment horizontal="justify" vertical="center"/>
    </xf>
    <xf numFmtId="0" fontId="21" fillId="0" borderId="1" xfId="0" applyFont="1" applyBorder="1" applyAlignment="1">
      <alignment vertical="center" wrapText="1"/>
    </xf>
    <xf numFmtId="0" fontId="21" fillId="0" borderId="1" xfId="11" applyFont="1" applyBorder="1" applyAlignment="1">
      <alignment horizontal="justify" vertical="center"/>
    </xf>
    <xf numFmtId="0" fontId="21" fillId="0" borderId="1" xfId="0" applyFont="1" applyBorder="1" applyAlignment="1">
      <alignment horizontal="justify" vertical="top" wrapText="1"/>
    </xf>
    <xf numFmtId="0" fontId="21" fillId="0" borderId="1" xfId="11" applyFont="1" applyBorder="1" applyAlignment="1">
      <alignment horizontal="justify" vertical="top" wrapText="1"/>
    </xf>
    <xf numFmtId="0" fontId="21" fillId="0" borderId="1" xfId="0" applyFont="1" applyBorder="1" applyAlignment="1">
      <alignment horizontal="justify" vertical="top"/>
    </xf>
    <xf numFmtId="0" fontId="21" fillId="0" borderId="0" xfId="11" applyFont="1" applyAlignment="1">
      <alignment vertical="center" wrapText="1"/>
    </xf>
    <xf numFmtId="0" fontId="21" fillId="11" borderId="1" xfId="11" applyFont="1" applyFill="1" applyBorder="1" applyAlignment="1">
      <alignment horizontal="justify" vertical="center"/>
    </xf>
    <xf numFmtId="0" fontId="9" fillId="0" borderId="0" xfId="0" applyFont="1" applyAlignment="1">
      <alignment vertical="center"/>
    </xf>
    <xf numFmtId="49" fontId="21" fillId="0" borderId="0" xfId="0" applyNumberFormat="1" applyFont="1" applyAlignment="1">
      <alignment vertical="center" wrapText="1"/>
    </xf>
    <xf numFmtId="49" fontId="21" fillId="0" borderId="0" xfId="0" applyNumberFormat="1" applyFont="1"/>
    <xf numFmtId="49" fontId="21" fillId="0" borderId="0" xfId="0" applyNumberFormat="1" applyFont="1" applyAlignment="1">
      <alignment horizontal="left" vertical="center" wrapText="1"/>
    </xf>
    <xf numFmtId="49" fontId="21" fillId="14" borderId="0" xfId="0" applyNumberFormat="1" applyFont="1" applyFill="1" applyAlignment="1">
      <alignment vertical="center" wrapText="1"/>
    </xf>
    <xf numFmtId="49" fontId="23" fillId="0" borderId="0" xfId="0" applyNumberFormat="1" applyFont="1"/>
    <xf numFmtId="49" fontId="23" fillId="0" borderId="0" xfId="0" applyNumberFormat="1" applyFont="1" applyAlignment="1">
      <alignment vertical="center" wrapText="1"/>
    </xf>
    <xf numFmtId="0" fontId="9" fillId="14" borderId="0" xfId="0" applyFont="1" applyFill="1"/>
    <xf numFmtId="0" fontId="9" fillId="14" borderId="0" xfId="0" applyFont="1" applyFill="1" applyAlignment="1">
      <alignment horizontal="center" vertical="center" wrapText="1"/>
    </xf>
    <xf numFmtId="0" fontId="24" fillId="11" borderId="1" xfId="0" applyFont="1" applyFill="1" applyBorder="1" applyAlignment="1">
      <alignment horizontal="center" vertical="center" wrapText="1"/>
    </xf>
    <xf numFmtId="9" fontId="22" fillId="11" borderId="1" xfId="0" applyNumberFormat="1" applyFont="1" applyFill="1" applyBorder="1" applyAlignment="1">
      <alignment horizontal="center" vertical="center" wrapText="1"/>
    </xf>
    <xf numFmtId="0" fontId="9" fillId="0" borderId="0" xfId="0" applyFont="1" applyAlignment="1">
      <alignment horizontal="center" vertical="center" wrapText="1"/>
    </xf>
    <xf numFmtId="0" fontId="24" fillId="14" borderId="0" xfId="0" applyFont="1" applyFill="1" applyAlignment="1">
      <alignment vertical="center" wrapText="1"/>
    </xf>
    <xf numFmtId="9" fontId="24" fillId="11" borderId="9" xfId="0" applyNumberFormat="1" applyFont="1" applyFill="1" applyBorder="1" applyAlignment="1">
      <alignment horizontal="center" vertical="center" wrapText="1"/>
    </xf>
    <xf numFmtId="9" fontId="24" fillId="11" borderId="1" xfId="0" applyNumberFormat="1" applyFont="1" applyFill="1" applyBorder="1" applyAlignment="1">
      <alignment horizontal="center" vertical="center" wrapText="1"/>
    </xf>
    <xf numFmtId="0" fontId="9" fillId="14" borderId="0" xfId="0" applyFont="1" applyFill="1" applyAlignment="1">
      <alignment horizontal="center" vertical="center"/>
    </xf>
    <xf numFmtId="0" fontId="21" fillId="14" borderId="9" xfId="0" applyFont="1" applyFill="1" applyBorder="1" applyAlignment="1">
      <alignment horizontal="center" vertical="center"/>
    </xf>
    <xf numFmtId="0" fontId="9" fillId="14" borderId="9" xfId="0" applyFont="1" applyFill="1" applyBorder="1" applyAlignment="1">
      <alignment horizontal="center" vertical="center"/>
    </xf>
    <xf numFmtId="0" fontId="9" fillId="14" borderId="0" xfId="0" applyFont="1" applyFill="1" applyAlignment="1">
      <alignment wrapText="1"/>
    </xf>
    <xf numFmtId="0" fontId="9" fillId="14" borderId="1" xfId="0" applyFont="1" applyFill="1" applyBorder="1" applyAlignment="1">
      <alignment vertical="center" wrapText="1"/>
    </xf>
    <xf numFmtId="3" fontId="21" fillId="0" borderId="9" xfId="0" applyNumberFormat="1" applyFont="1" applyBorder="1" applyAlignment="1">
      <alignment horizontal="center" vertical="center" wrapText="1"/>
    </xf>
    <xf numFmtId="3" fontId="9" fillId="0" borderId="9" xfId="0" applyNumberFormat="1" applyFont="1" applyBorder="1" applyAlignment="1">
      <alignment horizontal="center" vertical="center" wrapText="1"/>
    </xf>
    <xf numFmtId="0" fontId="9" fillId="0" borderId="9" xfId="0" applyFont="1" applyBorder="1" applyAlignment="1">
      <alignment horizontal="center" vertical="center" wrapText="1"/>
    </xf>
    <xf numFmtId="0" fontId="9" fillId="0" borderId="0" xfId="0" applyFont="1" applyAlignment="1">
      <alignment wrapText="1"/>
    </xf>
    <xf numFmtId="0" fontId="21" fillId="0" borderId="1" xfId="0" applyFont="1" applyBorder="1" applyAlignment="1">
      <alignment horizontal="left" vertical="center" wrapText="1"/>
    </xf>
    <xf numFmtId="0" fontId="24" fillId="11" borderId="9" xfId="0" applyFont="1" applyFill="1" applyBorder="1" applyAlignment="1">
      <alignment horizontal="center" vertical="center" wrapText="1"/>
    </xf>
    <xf numFmtId="0" fontId="22" fillId="11" borderId="1" xfId="0" applyFont="1" applyFill="1" applyBorder="1" applyAlignment="1">
      <alignment horizontal="center" vertical="center" wrapText="1"/>
    </xf>
    <xf numFmtId="0" fontId="9" fillId="14" borderId="1" xfId="0" applyFont="1" applyFill="1" applyBorder="1" applyAlignment="1">
      <alignment horizontal="center" vertical="center"/>
    </xf>
    <xf numFmtId="3" fontId="9" fillId="14" borderId="9" xfId="0" applyNumberFormat="1" applyFont="1" applyFill="1" applyBorder="1" applyAlignment="1">
      <alignment horizontal="center" vertical="center" wrapText="1"/>
    </xf>
    <xf numFmtId="0" fontId="21" fillId="0" borderId="0" xfId="0" applyFont="1" applyAlignment="1">
      <alignment vertical="center"/>
    </xf>
    <xf numFmtId="0" fontId="21" fillId="0" borderId="1" xfId="0" applyFont="1" applyBorder="1" applyAlignment="1">
      <alignment horizontal="center"/>
    </xf>
    <xf numFmtId="0" fontId="29" fillId="0" borderId="0" xfId="0" applyFont="1"/>
    <xf numFmtId="0" fontId="21" fillId="0" borderId="1" xfId="0" applyFont="1" applyBorder="1" applyAlignment="1">
      <alignment wrapText="1"/>
    </xf>
    <xf numFmtId="0" fontId="32" fillId="0" borderId="1" xfId="0" applyFont="1" applyBorder="1" applyAlignment="1">
      <alignment horizontal="center" vertical="center"/>
    </xf>
    <xf numFmtId="0" fontId="32" fillId="0" borderId="1" xfId="0" applyFont="1" applyBorder="1" applyAlignment="1">
      <alignment wrapText="1"/>
    </xf>
    <xf numFmtId="0" fontId="9" fillId="0" borderId="0" xfId="0" applyFont="1" applyAlignment="1">
      <alignment horizontal="center"/>
    </xf>
    <xf numFmtId="0" fontId="33" fillId="0" borderId="0" xfId="0" applyFont="1" applyAlignment="1">
      <alignment horizontal="center" vertical="center"/>
    </xf>
    <xf numFmtId="0" fontId="23" fillId="0" borderId="0" xfId="0" applyFont="1"/>
    <xf numFmtId="0" fontId="34" fillId="0" borderId="0" xfId="0" applyFont="1"/>
    <xf numFmtId="0" fontId="9" fillId="7" borderId="1" xfId="0" applyFont="1" applyFill="1" applyBorder="1" applyAlignment="1">
      <alignment horizontal="center" vertical="center" wrapText="1"/>
    </xf>
    <xf numFmtId="0" fontId="9" fillId="0" borderId="1" xfId="0" quotePrefix="1" applyFont="1" applyBorder="1" applyAlignment="1">
      <alignment horizontal="center" vertical="center"/>
    </xf>
    <xf numFmtId="0" fontId="21" fillId="0" borderId="1" xfId="3" applyFont="1" applyBorder="1" applyAlignment="1">
      <alignment horizontal="left" vertical="center" wrapText="1" indent="1"/>
    </xf>
    <xf numFmtId="0" fontId="9" fillId="0" borderId="14" xfId="0" applyFont="1" applyBorder="1"/>
    <xf numFmtId="0" fontId="29" fillId="0" borderId="4" xfId="0" applyFont="1" applyBorder="1" applyAlignment="1">
      <alignment horizontal="center" vertical="center" wrapText="1"/>
    </xf>
    <xf numFmtId="0" fontId="29" fillId="0" borderId="1" xfId="0" applyFont="1" applyBorder="1" applyAlignment="1">
      <alignment horizontal="left" vertical="center" wrapText="1"/>
    </xf>
    <xf numFmtId="0" fontId="29" fillId="0" borderId="0" xfId="0" applyFont="1" applyAlignment="1">
      <alignment horizontal="center" vertical="center" wrapText="1"/>
    </xf>
    <xf numFmtId="0" fontId="29" fillId="0" borderId="2" xfId="0" applyFont="1" applyBorder="1" applyAlignment="1">
      <alignment horizontal="left" vertical="center" wrapText="1"/>
    </xf>
    <xf numFmtId="0" fontId="35" fillId="0" borderId="0" xfId="0" applyFont="1" applyAlignment="1">
      <alignment wrapText="1"/>
    </xf>
    <xf numFmtId="0" fontId="36" fillId="0" borderId="0" xfId="0" applyFont="1"/>
    <xf numFmtId="0" fontId="21" fillId="0" borderId="0" xfId="3" applyFont="1">
      <alignment vertical="center"/>
    </xf>
    <xf numFmtId="0" fontId="22" fillId="0" borderId="0" xfId="4" applyFont="1" applyFill="1" applyBorder="1" applyAlignment="1">
      <alignment horizontal="left" vertical="center"/>
    </xf>
    <xf numFmtId="0" fontId="21" fillId="0" borderId="0" xfId="2" applyFont="1">
      <alignment vertical="center"/>
    </xf>
    <xf numFmtId="0" fontId="21" fillId="0" borderId="1" xfId="3" applyFont="1" applyBorder="1" applyAlignment="1">
      <alignment horizontal="center" vertical="center"/>
    </xf>
    <xf numFmtId="0" fontId="21" fillId="0" borderId="1" xfId="3" quotePrefix="1" applyFont="1" applyBorder="1" applyAlignment="1">
      <alignment horizontal="center" vertical="center"/>
    </xf>
    <xf numFmtId="0" fontId="21" fillId="0" borderId="1" xfId="3" applyFont="1" applyBorder="1" applyAlignment="1">
      <alignment horizontal="center" vertical="center" wrapText="1"/>
    </xf>
    <xf numFmtId="0" fontId="25" fillId="0" borderId="0" xfId="0" applyFont="1" applyAlignment="1">
      <alignment vertical="center" wrapText="1"/>
    </xf>
    <xf numFmtId="0" fontId="22" fillId="0" borderId="5" xfId="0" applyFont="1" applyBorder="1" applyAlignment="1">
      <alignment vertical="center" wrapText="1"/>
    </xf>
    <xf numFmtId="0" fontId="25" fillId="0" borderId="14" xfId="0" applyFont="1" applyBorder="1" applyAlignment="1">
      <alignment vertical="center" wrapText="1"/>
    </xf>
    <xf numFmtId="0" fontId="25" fillId="0" borderId="4" xfId="0" applyFont="1" applyBorder="1" applyAlignment="1">
      <alignment vertical="center" wrapText="1"/>
    </xf>
    <xf numFmtId="0" fontId="22" fillId="19" borderId="1" xfId="0" applyFont="1" applyFill="1" applyBorder="1" applyAlignment="1">
      <alignment vertical="center" wrapText="1"/>
    </xf>
    <xf numFmtId="0" fontId="22" fillId="19" borderId="1" xfId="0" applyFont="1" applyFill="1" applyBorder="1" applyAlignment="1">
      <alignment horizontal="center" vertical="center" wrapText="1"/>
    </xf>
    <xf numFmtId="10" fontId="21" fillId="0" borderId="1" xfId="12" applyNumberFormat="1" applyFont="1" applyBorder="1" applyAlignment="1">
      <alignment horizontal="center" vertical="center" wrapText="1"/>
    </xf>
    <xf numFmtId="0" fontId="21" fillId="14" borderId="1" xfId="0" applyFont="1" applyFill="1" applyBorder="1" applyAlignment="1">
      <alignment horizontal="center" vertical="center" wrapText="1"/>
    </xf>
    <xf numFmtId="0" fontId="21" fillId="14" borderId="1" xfId="0" applyFont="1" applyFill="1" applyBorder="1" applyAlignment="1">
      <alignment vertical="center" wrapText="1"/>
    </xf>
    <xf numFmtId="0" fontId="21" fillId="0" borderId="1" xfId="0" applyFont="1" applyBorder="1" applyAlignment="1">
      <alignment horizontal="justify" vertical="center" wrapText="1"/>
    </xf>
    <xf numFmtId="10" fontId="21" fillId="0" borderId="1" xfId="0" applyNumberFormat="1" applyFont="1" applyBorder="1" applyAlignment="1">
      <alignment horizontal="center" vertical="center" wrapText="1"/>
    </xf>
    <xf numFmtId="9" fontId="21" fillId="0" borderId="1" xfId="0" applyNumberFormat="1" applyFont="1" applyBorder="1" applyAlignment="1">
      <alignment horizontal="center" vertical="center" wrapText="1"/>
    </xf>
    <xf numFmtId="0" fontId="21" fillId="14" borderId="2" xfId="0" applyFont="1" applyFill="1" applyBorder="1" applyAlignment="1">
      <alignment vertical="center" wrapText="1"/>
    </xf>
    <xf numFmtId="9" fontId="21" fillId="0" borderId="1" xfId="11" quotePrefix="1" applyNumberFormat="1" applyFont="1" applyBorder="1" applyAlignment="1">
      <alignment horizontal="center" vertical="center" wrapText="1"/>
    </xf>
    <xf numFmtId="0" fontId="32" fillId="0" borderId="0" xfId="0" applyFont="1" applyAlignment="1">
      <alignment horizontal="center" wrapText="1"/>
    </xf>
    <xf numFmtId="0" fontId="34" fillId="0" borderId="0" xfId="0" applyFont="1" applyAlignment="1">
      <alignment vertical="center" wrapText="1"/>
    </xf>
    <xf numFmtId="0" fontId="29" fillId="0" borderId="1" xfId="0" applyFont="1" applyBorder="1" applyAlignment="1">
      <alignment vertical="center"/>
    </xf>
    <xf numFmtId="0" fontId="37" fillId="0" borderId="1" xfId="0" applyFont="1" applyBorder="1" applyAlignment="1">
      <alignment vertical="center"/>
    </xf>
    <xf numFmtId="0" fontId="37" fillId="0" borderId="1" xfId="0" applyFont="1" applyBorder="1" applyAlignment="1">
      <alignment horizontal="center" vertical="center" wrapText="1"/>
    </xf>
    <xf numFmtId="0" fontId="29" fillId="0" borderId="1" xfId="0" applyFont="1" applyBorder="1" applyAlignment="1">
      <alignment vertical="center" wrapText="1"/>
    </xf>
    <xf numFmtId="0" fontId="21" fillId="0" borderId="1" xfId="0" applyFont="1" applyBorder="1" applyAlignment="1">
      <alignment vertical="center"/>
    </xf>
    <xf numFmtId="0" fontId="9" fillId="0" borderId="1" xfId="0" applyFont="1" applyBorder="1" applyAlignment="1">
      <alignment vertical="center"/>
    </xf>
    <xf numFmtId="0" fontId="22" fillId="0" borderId="1" xfId="0" applyFont="1" applyBorder="1" applyAlignment="1">
      <alignment horizontal="center" vertical="center"/>
    </xf>
    <xf numFmtId="0" fontId="21" fillId="0" borderId="6" xfId="0" applyFont="1" applyBorder="1" applyAlignment="1">
      <alignment horizontal="center" vertical="center" wrapText="1"/>
    </xf>
    <xf numFmtId="0" fontId="21" fillId="0" borderId="6" xfId="0" applyFont="1" applyBorder="1" applyAlignment="1">
      <alignment horizontal="justify" vertical="center" wrapText="1"/>
    </xf>
    <xf numFmtId="0" fontId="21" fillId="0" borderId="1" xfId="0" applyFont="1" applyBorder="1"/>
    <xf numFmtId="0" fontId="22" fillId="0" borderId="1" xfId="0" applyFont="1" applyBorder="1" applyAlignment="1">
      <alignment horizontal="justify" vertical="center" wrapText="1"/>
    </xf>
    <xf numFmtId="3" fontId="21" fillId="0" borderId="1" xfId="0" applyNumberFormat="1" applyFont="1" applyBorder="1" applyAlignment="1">
      <alignment horizontal="center" wrapText="1"/>
    </xf>
    <xf numFmtId="1" fontId="21" fillId="0" borderId="1" xfId="0" applyNumberFormat="1" applyFont="1" applyBorder="1" applyAlignment="1">
      <alignment horizontal="center" vertical="center" wrapText="1"/>
    </xf>
    <xf numFmtId="0" fontId="21" fillId="0" borderId="1" xfId="0" applyFont="1" applyBorder="1" applyAlignment="1">
      <alignment horizontal="center" wrapText="1"/>
    </xf>
    <xf numFmtId="10" fontId="21" fillId="14" borderId="1" xfId="12" applyNumberFormat="1" applyFont="1" applyFill="1" applyBorder="1" applyAlignment="1">
      <alignment horizontal="center" vertical="center" wrapText="1"/>
    </xf>
    <xf numFmtId="0" fontId="21" fillId="14" borderId="1" xfId="0" applyFont="1" applyFill="1" applyBorder="1" applyAlignment="1">
      <alignment horizontal="left" vertical="center" wrapText="1"/>
    </xf>
    <xf numFmtId="0" fontId="22" fillId="0" borderId="1" xfId="0" applyFont="1" applyBorder="1" applyAlignment="1">
      <alignment horizontal="left" vertical="center" wrapText="1"/>
    </xf>
    <xf numFmtId="0" fontId="9" fillId="0" borderId="1" xfId="0" applyFont="1" applyBorder="1" applyAlignment="1">
      <alignment vertical="center" wrapText="1"/>
    </xf>
    <xf numFmtId="0" fontId="9" fillId="0" borderId="1" xfId="0" applyFont="1" applyBorder="1" applyAlignment="1">
      <alignment vertical="top" wrapText="1"/>
    </xf>
    <xf numFmtId="0" fontId="21" fillId="7" borderId="1"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24" fillId="0" borderId="1" xfId="0" applyFont="1" applyBorder="1" applyAlignment="1">
      <alignment vertical="center" wrapText="1"/>
    </xf>
    <xf numFmtId="0" fontId="24" fillId="7" borderId="1" xfId="0" applyFont="1" applyFill="1" applyBorder="1" applyAlignment="1">
      <alignment vertical="center" wrapText="1"/>
    </xf>
    <xf numFmtId="0" fontId="38" fillId="7" borderId="1" xfId="0" applyFont="1" applyFill="1" applyBorder="1" applyAlignment="1">
      <alignment vertical="center" wrapText="1"/>
    </xf>
    <xf numFmtId="0" fontId="9" fillId="6" borderId="1" xfId="0" applyFont="1" applyFill="1" applyBorder="1" applyAlignment="1">
      <alignment vertical="center" wrapText="1"/>
    </xf>
    <xf numFmtId="0" fontId="9" fillId="6" borderId="9" xfId="0" applyFont="1" applyFill="1" applyBorder="1" applyAlignment="1">
      <alignment vertical="center" wrapText="1"/>
    </xf>
    <xf numFmtId="0" fontId="9" fillId="0" borderId="0" xfId="0" applyFont="1" applyAlignment="1">
      <alignment horizontal="justify"/>
    </xf>
    <xf numFmtId="0" fontId="9" fillId="0" borderId="9" xfId="0" applyFont="1" applyBorder="1" applyAlignment="1">
      <alignment vertical="center" wrapText="1"/>
    </xf>
    <xf numFmtId="49" fontId="24" fillId="0" borderId="1" xfId="0" applyNumberFormat="1" applyFont="1" applyBorder="1" applyAlignment="1">
      <alignment horizontal="center" vertical="center"/>
    </xf>
    <xf numFmtId="0" fontId="24" fillId="0" borderId="1" xfId="0" applyFont="1" applyBorder="1" applyAlignment="1">
      <alignment horizontal="center" vertical="center"/>
    </xf>
    <xf numFmtId="0" fontId="24" fillId="0" borderId="0" xfId="0" applyFont="1" applyAlignment="1">
      <alignment horizontal="justify" vertical="center" wrapText="1"/>
    </xf>
    <xf numFmtId="0" fontId="22" fillId="12" borderId="0" xfId="0" applyFont="1" applyFill="1" applyAlignment="1">
      <alignment horizontal="center"/>
    </xf>
    <xf numFmtId="0" fontId="9" fillId="0" borderId="17" xfId="0" applyFont="1" applyBorder="1"/>
    <xf numFmtId="0" fontId="9" fillId="0" borderId="19" xfId="0" applyFont="1" applyBorder="1"/>
    <xf numFmtId="0" fontId="9" fillId="0" borderId="21" xfId="0" applyFont="1" applyBorder="1"/>
    <xf numFmtId="0" fontId="22" fillId="0" borderId="0" xfId="0" applyFont="1" applyAlignment="1">
      <alignment horizontal="center"/>
    </xf>
    <xf numFmtId="0" fontId="39" fillId="0" borderId="24" xfId="9" applyFont="1" applyBorder="1"/>
    <xf numFmtId="0" fontId="39" fillId="0" borderId="0" xfId="9" applyFont="1" applyBorder="1"/>
    <xf numFmtId="0" fontId="9" fillId="0" borderId="23" xfId="0" applyFont="1" applyBorder="1"/>
    <xf numFmtId="0" fontId="9" fillId="0" borderId="0" xfId="0" applyFont="1" applyAlignment="1">
      <alignment horizontal="left" vertical="top"/>
    </xf>
    <xf numFmtId="0" fontId="40" fillId="0" borderId="0" xfId="0" applyFont="1"/>
    <xf numFmtId="0" fontId="22" fillId="0" borderId="0" xfId="0" applyFont="1" applyAlignment="1">
      <alignment vertical="center" wrapText="1"/>
    </xf>
    <xf numFmtId="0" fontId="40" fillId="0" borderId="0" xfId="0" applyFont="1" applyAlignment="1">
      <alignment wrapText="1"/>
    </xf>
    <xf numFmtId="0" fontId="40" fillId="0" borderId="0" xfId="0" applyFont="1" applyAlignment="1">
      <alignment horizontal="left" vertical="center" wrapText="1"/>
    </xf>
    <xf numFmtId="0" fontId="22" fillId="0" borderId="0" xfId="11" applyFont="1" applyAlignment="1">
      <alignment vertical="center"/>
    </xf>
    <xf numFmtId="0" fontId="21" fillId="0" borderId="0" xfId="0" quotePrefix="1" applyFont="1" applyAlignment="1">
      <alignment wrapText="1"/>
    </xf>
    <xf numFmtId="0" fontId="21" fillId="11" borderId="1" xfId="11" applyFont="1" applyFill="1" applyBorder="1" applyAlignment="1">
      <alignment horizontal="center" vertical="center" wrapText="1"/>
    </xf>
    <xf numFmtId="0" fontId="22" fillId="11" borderId="1" xfId="11" applyFont="1" applyFill="1" applyBorder="1" applyAlignment="1">
      <alignment vertical="center" wrapText="1"/>
    </xf>
    <xf numFmtId="0" fontId="9" fillId="0" borderId="10" xfId="0" applyFont="1" applyBorder="1" applyAlignment="1">
      <alignment horizontal="center" vertical="center" wrapText="1"/>
    </xf>
    <xf numFmtId="0" fontId="9" fillId="0" borderId="1" xfId="0" applyFont="1" applyBorder="1" applyAlignment="1">
      <alignment horizontal="left" vertical="center" wrapText="1"/>
    </xf>
    <xf numFmtId="0" fontId="9" fillId="17" borderId="1" xfId="0" applyFont="1" applyFill="1" applyBorder="1" applyAlignment="1">
      <alignment horizontal="center" vertical="center" wrapText="1"/>
    </xf>
    <xf numFmtId="0" fontId="9" fillId="17" borderId="1" xfId="0" applyFont="1" applyFill="1" applyBorder="1" applyAlignment="1">
      <alignment horizontal="left" vertical="center" wrapText="1"/>
    </xf>
    <xf numFmtId="0" fontId="22" fillId="17" borderId="1" xfId="0" applyFont="1" applyFill="1" applyBorder="1" applyAlignment="1">
      <alignment horizontal="center" vertical="center" wrapText="1"/>
    </xf>
    <xf numFmtId="0" fontId="9" fillId="18" borderId="1" xfId="0" applyFont="1" applyFill="1" applyBorder="1" applyAlignment="1">
      <alignment horizontal="center" vertical="center" wrapText="1"/>
    </xf>
    <xf numFmtId="0" fontId="24" fillId="0" borderId="1" xfId="0" applyFont="1" applyBorder="1" applyAlignment="1">
      <alignment horizontal="left" vertical="center" wrapText="1"/>
    </xf>
    <xf numFmtId="0" fontId="41" fillId="8" borderId="1" xfId="0" applyFont="1" applyFill="1" applyBorder="1" applyAlignment="1">
      <alignment horizontal="justify" vertical="center" wrapText="1"/>
    </xf>
    <xf numFmtId="0" fontId="9" fillId="0" borderId="1" xfId="0" applyFont="1" applyBorder="1" applyAlignment="1">
      <alignment wrapText="1"/>
    </xf>
    <xf numFmtId="0" fontId="29" fillId="19" borderId="1" xfId="0" applyFont="1" applyFill="1" applyBorder="1" applyAlignment="1">
      <alignment vertical="center"/>
    </xf>
    <xf numFmtId="0" fontId="9" fillId="0" borderId="1" xfId="0" applyFont="1" applyBorder="1" applyAlignment="1">
      <alignment horizontal="center" wrapText="1"/>
    </xf>
    <xf numFmtId="0" fontId="29" fillId="0" borderId="1" xfId="0" applyFont="1" applyBorder="1" applyAlignment="1">
      <alignment horizontal="left" vertical="center" wrapText="1" indent="3"/>
    </xf>
    <xf numFmtId="0" fontId="22" fillId="0" borderId="0" xfId="0" applyFont="1" applyAlignment="1">
      <alignment vertical="center"/>
    </xf>
    <xf numFmtId="0" fontId="22" fillId="0" borderId="0" xfId="0" applyFont="1" applyAlignment="1">
      <alignment horizontal="justify" vertical="center"/>
    </xf>
    <xf numFmtId="0" fontId="21" fillId="0" borderId="0" xfId="0" applyFont="1" applyAlignment="1">
      <alignment horizontal="center" vertical="center"/>
    </xf>
    <xf numFmtId="49" fontId="21" fillId="0" borderId="15" xfId="0" applyNumberFormat="1" applyFont="1" applyBorder="1" applyAlignment="1">
      <alignment horizontal="center" vertical="center" wrapText="1"/>
    </xf>
    <xf numFmtId="49" fontId="21" fillId="0" borderId="26" xfId="0" applyNumberFormat="1" applyFont="1" applyBorder="1" applyAlignment="1">
      <alignment horizontal="center" vertical="center" wrapText="1"/>
    </xf>
    <xf numFmtId="49" fontId="21" fillId="0" borderId="0" xfId="0" applyNumberFormat="1" applyFont="1" applyAlignment="1">
      <alignment vertical="center"/>
    </xf>
    <xf numFmtId="49" fontId="21" fillId="0" borderId="23" xfId="0" applyNumberFormat="1" applyFont="1" applyBorder="1" applyAlignment="1">
      <alignment horizontal="center" vertical="center"/>
    </xf>
    <xf numFmtId="49" fontId="21" fillId="0" borderId="23" xfId="0" applyNumberFormat="1" applyFont="1" applyBorder="1" applyAlignment="1">
      <alignment horizontal="center" vertical="center" wrapText="1"/>
    </xf>
    <xf numFmtId="49" fontId="21" fillId="0" borderId="0" xfId="0" applyNumberFormat="1" applyFont="1" applyAlignment="1">
      <alignment horizontal="center" vertical="center"/>
    </xf>
    <xf numFmtId="49" fontId="21" fillId="0" borderId="26" xfId="0" applyNumberFormat="1" applyFont="1" applyBorder="1" applyAlignment="1">
      <alignment horizontal="center" vertical="center"/>
    </xf>
    <xf numFmtId="49" fontId="21" fillId="0" borderId="15" xfId="0" applyNumberFormat="1" applyFont="1" applyBorder="1" applyAlignment="1">
      <alignment horizontal="center" vertical="center"/>
    </xf>
    <xf numFmtId="49" fontId="25" fillId="0" borderId="0" xfId="0" applyNumberFormat="1" applyFont="1" applyAlignment="1">
      <alignment horizontal="justify" vertical="center" wrapText="1"/>
    </xf>
    <xf numFmtId="49" fontId="25" fillId="0" borderId="0" xfId="0" applyNumberFormat="1" applyFont="1" applyAlignment="1">
      <alignment vertical="center" wrapText="1"/>
    </xf>
    <xf numFmtId="49" fontId="22" fillId="0" borderId="0" xfId="0" applyNumberFormat="1" applyFont="1" applyAlignment="1">
      <alignment vertical="center"/>
    </xf>
    <xf numFmtId="49" fontId="21" fillId="0" borderId="21"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21" fillId="14" borderId="0" xfId="0" applyNumberFormat="1" applyFont="1" applyFill="1"/>
    <xf numFmtId="49" fontId="23" fillId="14" borderId="0" xfId="0" applyNumberFormat="1" applyFont="1" applyFill="1"/>
    <xf numFmtId="49" fontId="24" fillId="0" borderId="15" xfId="0" applyNumberFormat="1" applyFont="1" applyBorder="1" applyAlignment="1">
      <alignment horizontal="center" vertical="center" wrapText="1"/>
    </xf>
    <xf numFmtId="49" fontId="38" fillId="7" borderId="26" xfId="0" applyNumberFormat="1" applyFont="1" applyFill="1" applyBorder="1" applyAlignment="1">
      <alignment horizontal="center" vertical="center" wrapText="1"/>
    </xf>
    <xf numFmtId="49" fontId="24" fillId="0" borderId="26" xfId="0" applyNumberFormat="1" applyFont="1" applyBorder="1" applyAlignment="1">
      <alignment horizontal="center" vertical="center" wrapText="1"/>
    </xf>
    <xf numFmtId="0" fontId="9" fillId="0" borderId="27" xfId="0" applyFont="1" applyBorder="1"/>
    <xf numFmtId="0" fontId="9" fillId="0" borderId="36" xfId="0" applyFont="1" applyBorder="1"/>
    <xf numFmtId="0" fontId="28" fillId="0" borderId="0" xfId="0" applyFont="1" applyAlignment="1">
      <alignment horizontal="justify" vertical="center"/>
    </xf>
    <xf numFmtId="0" fontId="21" fillId="14" borderId="0" xfId="0" applyFont="1" applyFill="1"/>
    <xf numFmtId="0" fontId="24" fillId="14" borderId="0" xfId="0" applyFont="1" applyFill="1"/>
    <xf numFmtId="0" fontId="24" fillId="14" borderId="1" xfId="0" applyFont="1" applyFill="1" applyBorder="1" applyAlignment="1">
      <alignment vertical="center" wrapText="1"/>
    </xf>
    <xf numFmtId="0" fontId="22" fillId="14" borderId="8" xfId="0" applyFont="1" applyFill="1" applyBorder="1" applyAlignment="1">
      <alignment horizontal="center" vertical="center" wrapText="1"/>
    </xf>
    <xf numFmtId="0" fontId="22" fillId="14" borderId="11" xfId="0" applyFont="1" applyFill="1" applyBorder="1" applyAlignment="1">
      <alignment horizontal="center" vertical="center" wrapText="1"/>
    </xf>
    <xf numFmtId="0" fontId="22" fillId="14" borderId="10" xfId="0" applyFont="1" applyFill="1" applyBorder="1" applyAlignment="1">
      <alignment vertical="center" wrapText="1"/>
    </xf>
    <xf numFmtId="0" fontId="22" fillId="14" borderId="9" xfId="0" applyFont="1" applyFill="1" applyBorder="1" applyAlignment="1">
      <alignment vertical="center" wrapText="1"/>
    </xf>
    <xf numFmtId="0" fontId="21" fillId="14" borderId="0" xfId="0" applyFont="1" applyFill="1" applyAlignment="1">
      <alignment vertical="center" wrapText="1"/>
    </xf>
    <xf numFmtId="0" fontId="22" fillId="14" borderId="9" xfId="0" applyFont="1" applyFill="1" applyBorder="1" applyAlignment="1">
      <alignment horizontal="center" vertical="center" wrapText="1"/>
    </xf>
    <xf numFmtId="0" fontId="22" fillId="14" borderId="6" xfId="0" applyFont="1" applyFill="1" applyBorder="1" applyAlignment="1">
      <alignment horizontal="center" vertical="center" wrapText="1"/>
    </xf>
    <xf numFmtId="0" fontId="22" fillId="14" borderId="7" xfId="0" applyFont="1" applyFill="1" applyBorder="1" applyAlignment="1">
      <alignment horizontal="center" vertical="center" wrapText="1"/>
    </xf>
    <xf numFmtId="0" fontId="21" fillId="14" borderId="2" xfId="0" applyFont="1" applyFill="1" applyBorder="1" applyAlignment="1">
      <alignment horizontal="center" vertical="center" wrapText="1"/>
    </xf>
    <xf numFmtId="0" fontId="25" fillId="14" borderId="1" xfId="0" applyFont="1" applyFill="1" applyBorder="1" applyAlignment="1">
      <alignment vertical="center" wrapText="1"/>
    </xf>
    <xf numFmtId="49" fontId="22" fillId="0" borderId="15" xfId="0" applyNumberFormat="1" applyFont="1" applyBorder="1" applyAlignment="1">
      <alignment horizontal="center" vertical="center" wrapText="1"/>
    </xf>
    <xf numFmtId="49" fontId="22" fillId="0" borderId="23" xfId="0" applyNumberFormat="1" applyFont="1" applyBorder="1" applyAlignment="1">
      <alignment vertical="center"/>
    </xf>
    <xf numFmtId="49" fontId="21" fillId="0" borderId="21" xfId="0" applyNumberFormat="1" applyFont="1" applyBorder="1" applyAlignment="1">
      <alignment vertical="center"/>
    </xf>
    <xf numFmtId="49" fontId="21" fillId="0" borderId="21" xfId="0" applyNumberFormat="1" applyFont="1" applyBorder="1" applyAlignment="1">
      <alignment horizontal="left" vertical="center" indent="1"/>
    </xf>
    <xf numFmtId="49" fontId="45" fillId="0" borderId="0" xfId="0" applyNumberFormat="1" applyFont="1" applyAlignment="1">
      <alignment vertical="center"/>
    </xf>
    <xf numFmtId="49" fontId="22" fillId="0" borderId="26" xfId="0" applyNumberFormat="1" applyFont="1" applyBorder="1" applyAlignment="1">
      <alignment horizontal="center" vertical="center" wrapText="1"/>
    </xf>
    <xf numFmtId="49" fontId="22" fillId="0" borderId="21" xfId="0" applyNumberFormat="1" applyFont="1" applyBorder="1" applyAlignment="1">
      <alignment vertical="center"/>
    </xf>
    <xf numFmtId="0" fontId="29" fillId="0" borderId="0" xfId="0" applyFont="1" applyAlignment="1">
      <alignment vertical="center"/>
    </xf>
    <xf numFmtId="0" fontId="29" fillId="0" borderId="25" xfId="0" applyFont="1" applyBorder="1" applyAlignment="1">
      <alignment horizontal="center" vertical="center" wrapText="1"/>
    </xf>
    <xf numFmtId="0" fontId="29" fillId="0" borderId="38" xfId="0" applyFont="1" applyBorder="1" applyAlignment="1">
      <alignment horizontal="center" vertical="center" wrapText="1"/>
    </xf>
    <xf numFmtId="49" fontId="28" fillId="0" borderId="15" xfId="0" applyNumberFormat="1" applyFont="1" applyBorder="1" applyAlignment="1">
      <alignment horizontal="center" vertical="center" wrapText="1"/>
    </xf>
    <xf numFmtId="0" fontId="28" fillId="0" borderId="24" xfId="0" applyFont="1" applyBorder="1" applyAlignment="1">
      <alignment vertical="center" wrapText="1"/>
    </xf>
    <xf numFmtId="49" fontId="29" fillId="0" borderId="26" xfId="0" applyNumberFormat="1" applyFont="1" applyBorder="1" applyAlignment="1">
      <alignment horizontal="center" vertical="center" wrapText="1"/>
    </xf>
    <xf numFmtId="0" fontId="29" fillId="0" borderId="27" xfId="0" applyFont="1" applyBorder="1" applyAlignment="1">
      <alignment vertical="center" wrapText="1"/>
    </xf>
    <xf numFmtId="0" fontId="29" fillId="0" borderId="27" xfId="0" applyFont="1" applyBorder="1" applyAlignment="1">
      <alignment horizontal="left" vertical="center" wrapText="1" indent="1"/>
    </xf>
    <xf numFmtId="49" fontId="28" fillId="0" borderId="26" xfId="0" applyNumberFormat="1" applyFont="1" applyBorder="1" applyAlignment="1">
      <alignment horizontal="center" vertical="center" wrapText="1"/>
    </xf>
    <xf numFmtId="0" fontId="28" fillId="0" borderId="27" xfId="0" applyFont="1" applyBorder="1" applyAlignment="1">
      <alignment vertical="center" wrapText="1"/>
    </xf>
    <xf numFmtId="0" fontId="46" fillId="0" borderId="0" xfId="0" applyFont="1" applyAlignment="1">
      <alignment vertical="center"/>
    </xf>
    <xf numFmtId="0" fontId="9" fillId="0" borderId="5" xfId="0" applyFont="1" applyBorder="1" applyAlignment="1">
      <alignment horizontal="center" vertical="center" wrapText="1"/>
    </xf>
    <xf numFmtId="0" fontId="21" fillId="0" borderId="7" xfId="0" applyFont="1" applyBorder="1" applyAlignment="1">
      <alignment vertical="center" wrapText="1"/>
    </xf>
    <xf numFmtId="0" fontId="9" fillId="0" borderId="4" xfId="0" applyFont="1" applyBorder="1" applyAlignment="1">
      <alignment horizontal="center" vertical="center" wrapText="1"/>
    </xf>
    <xf numFmtId="9" fontId="9" fillId="0" borderId="1" xfId="0" applyNumberFormat="1" applyFont="1" applyBorder="1" applyAlignment="1">
      <alignment horizontal="center" vertical="center" wrapText="1"/>
    </xf>
    <xf numFmtId="0" fontId="22" fillId="0" borderId="1" xfId="0" applyFont="1" applyBorder="1" applyAlignment="1">
      <alignment vertical="center"/>
    </xf>
    <xf numFmtId="0" fontId="9" fillId="0" borderId="1" xfId="0" applyFont="1" applyBorder="1" applyAlignment="1">
      <alignment horizontal="right" vertical="center" wrapText="1"/>
    </xf>
    <xf numFmtId="0" fontId="31" fillId="0" borderId="1" xfId="0" applyFont="1" applyBorder="1" applyAlignment="1">
      <alignment vertical="center" wrapText="1"/>
    </xf>
    <xf numFmtId="0" fontId="33" fillId="6" borderId="1" xfId="0" applyFont="1" applyFill="1" applyBorder="1" applyAlignment="1">
      <alignment vertical="center" wrapText="1"/>
    </xf>
    <xf numFmtId="0" fontId="25" fillId="0" borderId="1" xfId="0" applyFont="1" applyBorder="1" applyAlignment="1">
      <alignment vertical="center" wrapText="1"/>
    </xf>
    <xf numFmtId="3" fontId="21" fillId="0" borderId="1" xfId="7" applyFont="1" applyFill="1" applyAlignment="1">
      <alignment horizontal="center" vertical="center"/>
      <protection locked="0"/>
    </xf>
    <xf numFmtId="10" fontId="21" fillId="0" borderId="1" xfId="12" applyNumberFormat="1" applyFont="1" applyFill="1" applyBorder="1" applyAlignment="1" applyProtection="1">
      <alignment horizontal="center" vertical="center" wrapText="1"/>
      <protection locked="0"/>
    </xf>
    <xf numFmtId="3" fontId="21" fillId="0" borderId="1" xfId="7" applyFont="1" applyFill="1" applyAlignment="1">
      <alignment horizontal="center" vertical="center" wrapText="1"/>
      <protection locked="0"/>
    </xf>
    <xf numFmtId="0" fontId="21" fillId="7" borderId="6" xfId="0" applyFont="1" applyFill="1" applyBorder="1" applyAlignment="1">
      <alignment horizontal="center" vertical="center" wrapText="1"/>
    </xf>
    <xf numFmtId="0" fontId="21" fillId="0" borderId="1" xfId="0" quotePrefix="1" applyFont="1" applyBorder="1" applyAlignment="1">
      <alignment horizontal="center"/>
    </xf>
    <xf numFmtId="0" fontId="22" fillId="11" borderId="1" xfId="3" applyFont="1" applyFill="1" applyBorder="1" applyAlignment="1">
      <alignment horizontal="left" vertical="center" wrapText="1" indent="1"/>
    </xf>
    <xf numFmtId="3" fontId="21" fillId="11" borderId="1" xfId="7" applyFont="1" applyFill="1" applyAlignment="1">
      <alignment horizontal="center" vertical="center"/>
      <protection locked="0"/>
    </xf>
    <xf numFmtId="0" fontId="21" fillId="11" borderId="1" xfId="0" applyFont="1" applyFill="1" applyBorder="1"/>
    <xf numFmtId="3" fontId="21" fillId="0" borderId="1" xfId="7" quotePrefix="1" applyFont="1" applyFill="1" applyAlignment="1">
      <alignment horizontal="center" vertical="center" wrapText="1"/>
      <protection locked="0"/>
    </xf>
    <xf numFmtId="10" fontId="21" fillId="0" borderId="1" xfId="7" applyNumberFormat="1" applyFont="1" applyFill="1" applyAlignment="1">
      <alignment horizontal="center" vertical="center" wrapText="1"/>
      <protection locked="0"/>
    </xf>
    <xf numFmtId="0" fontId="21" fillId="0" borderId="1" xfId="0" quotePrefix="1" applyFont="1" applyBorder="1" applyAlignment="1">
      <alignment horizontal="center" vertical="center"/>
    </xf>
    <xf numFmtId="3" fontId="22" fillId="0" borderId="1" xfId="7" applyFont="1" applyFill="1" applyAlignment="1">
      <alignment horizontal="center" vertical="center" wrapText="1"/>
      <protection locked="0"/>
    </xf>
    <xf numFmtId="3" fontId="22" fillId="0" borderId="1" xfId="7" quotePrefix="1" applyFont="1" applyFill="1" applyAlignment="1">
      <alignment horizontal="center" vertical="center" wrapText="1"/>
      <protection locked="0"/>
    </xf>
    <xf numFmtId="10" fontId="22" fillId="0" borderId="1" xfId="7" applyNumberFormat="1" applyFont="1" applyFill="1" applyAlignment="1">
      <alignment horizontal="center" vertical="center" wrapText="1"/>
      <protection locked="0"/>
    </xf>
    <xf numFmtId="10" fontId="26" fillId="8" borderId="1" xfId="7" applyNumberFormat="1" applyFont="1" applyFill="1" applyAlignment="1">
      <alignment horizontal="center" vertical="center"/>
      <protection locked="0"/>
    </xf>
    <xf numFmtId="0" fontId="21" fillId="0" borderId="0" xfId="3" applyFont="1" applyAlignment="1">
      <alignment vertical="center" wrapText="1"/>
    </xf>
    <xf numFmtId="0" fontId="28" fillId="14" borderId="0" xfId="0" applyFont="1" applyFill="1" applyAlignment="1">
      <alignment vertical="center"/>
    </xf>
    <xf numFmtId="0" fontId="25" fillId="0" borderId="1" xfId="0" applyFont="1" applyBorder="1" applyAlignment="1">
      <alignment horizontal="left" vertical="center"/>
    </xf>
    <xf numFmtId="0" fontId="25" fillId="0" borderId="1" xfId="0" applyFont="1" applyBorder="1" applyAlignment="1">
      <alignment vertical="center"/>
    </xf>
    <xf numFmtId="0" fontId="21" fillId="0" borderId="0" xfId="0" applyFont="1" applyAlignment="1">
      <alignment horizontal="left" vertical="center"/>
    </xf>
    <xf numFmtId="0" fontId="48" fillId="0" borderId="0" xfId="0" applyFont="1"/>
    <xf numFmtId="0" fontId="49" fillId="0" borderId="0" xfId="0" applyFont="1" applyAlignment="1">
      <alignment vertical="center" wrapText="1"/>
    </xf>
    <xf numFmtId="0" fontId="49" fillId="0" borderId="1" xfId="0" applyFont="1" applyBorder="1" applyAlignment="1">
      <alignment horizontal="center" vertical="center" wrapText="1"/>
    </xf>
    <xf numFmtId="0" fontId="50" fillId="0" borderId="0" xfId="0" applyFont="1"/>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50" fillId="0" borderId="1" xfId="0" applyFont="1" applyBorder="1" applyAlignment="1">
      <alignment horizontal="center" vertical="center"/>
    </xf>
    <xf numFmtId="0" fontId="49" fillId="7" borderId="1" xfId="0" applyFont="1" applyFill="1" applyBorder="1" applyAlignment="1">
      <alignment vertical="center" wrapText="1"/>
    </xf>
    <xf numFmtId="0" fontId="0" fillId="0" borderId="1" xfId="0" applyBorder="1" applyAlignment="1">
      <alignment horizontal="center" vertical="center"/>
    </xf>
    <xf numFmtId="0" fontId="51" fillId="0" borderId="1" xfId="0" applyFont="1" applyBorder="1" applyAlignment="1">
      <alignment vertical="center" wrapText="1"/>
    </xf>
    <xf numFmtId="0" fontId="49" fillId="0" borderId="0" xfId="0" applyFont="1"/>
    <xf numFmtId="0" fontId="52" fillId="0" borderId="0" xfId="0" applyFont="1"/>
    <xf numFmtId="0" fontId="53" fillId="0" borderId="0" xfId="0" applyFont="1"/>
    <xf numFmtId="0" fontId="40" fillId="0" borderId="0" xfId="0" applyFont="1" applyAlignment="1">
      <alignment vertical="center" wrapText="1"/>
    </xf>
    <xf numFmtId="3" fontId="22" fillId="0" borderId="1" xfId="0" applyNumberFormat="1" applyFont="1" applyBorder="1" applyAlignment="1">
      <alignment horizontal="center" vertical="center" wrapText="1"/>
    </xf>
    <xf numFmtId="1" fontId="22" fillId="0" borderId="1" xfId="0" applyNumberFormat="1" applyFont="1" applyBorder="1" applyAlignment="1">
      <alignment horizontal="center" vertical="center" wrapText="1"/>
    </xf>
    <xf numFmtId="0" fontId="21" fillId="0" borderId="1" xfId="2" applyFont="1" applyBorder="1" applyAlignment="1">
      <alignment vertical="center" wrapText="1"/>
    </xf>
    <xf numFmtId="10" fontId="9" fillId="14" borderId="9" xfId="12" applyNumberFormat="1" applyFont="1" applyFill="1" applyBorder="1" applyAlignment="1">
      <alignment horizontal="center" vertical="center" wrapText="1"/>
    </xf>
    <xf numFmtId="3" fontId="24" fillId="14" borderId="9" xfId="0" applyNumberFormat="1" applyFont="1" applyFill="1" applyBorder="1" applyAlignment="1">
      <alignment horizontal="center" vertical="center" wrapText="1"/>
    </xf>
    <xf numFmtId="3" fontId="22" fillId="0" borderId="9" xfId="0" applyNumberFormat="1" applyFont="1" applyBorder="1" applyAlignment="1">
      <alignment horizontal="center" vertical="center" wrapText="1"/>
    </xf>
    <xf numFmtId="10" fontId="24" fillId="14" borderId="9" xfId="12" applyNumberFormat="1" applyFont="1" applyFill="1" applyBorder="1" applyAlignment="1">
      <alignment horizontal="center" vertical="center" wrapText="1"/>
    </xf>
    <xf numFmtId="3" fontId="24" fillId="0" borderId="9" xfId="0" applyNumberFormat="1" applyFont="1" applyBorder="1" applyAlignment="1">
      <alignment horizontal="center" vertical="center" wrapText="1"/>
    </xf>
    <xf numFmtId="3" fontId="21" fillId="0" borderId="1" xfId="10" applyNumberFormat="1" applyFont="1" applyBorder="1" applyAlignment="1">
      <alignment horizontal="center" vertical="center" wrapText="1"/>
    </xf>
    <xf numFmtId="3" fontId="21" fillId="10" borderId="1" xfId="10" applyNumberFormat="1" applyFont="1" applyFill="1" applyBorder="1" applyAlignment="1">
      <alignment horizontal="center" vertical="center" wrapText="1"/>
    </xf>
    <xf numFmtId="3" fontId="21" fillId="0" borderId="1" xfId="0" quotePrefix="1" applyNumberFormat="1" applyFont="1" applyBorder="1" applyAlignment="1">
      <alignment horizontal="center" vertical="center" wrapText="1"/>
    </xf>
    <xf numFmtId="3" fontId="21" fillId="11" borderId="1" xfId="11" quotePrefix="1" applyNumberFormat="1" applyFont="1" applyFill="1" applyBorder="1" applyAlignment="1">
      <alignment horizontal="center" vertical="center"/>
    </xf>
    <xf numFmtId="0" fontId="22" fillId="0" borderId="1" xfId="11" applyFont="1" applyBorder="1" applyAlignment="1">
      <alignment vertical="center"/>
    </xf>
    <xf numFmtId="0" fontId="22" fillId="11" borderId="1" xfId="0" applyFont="1" applyFill="1" applyBorder="1" applyAlignment="1">
      <alignment horizontal="justify" vertical="center"/>
    </xf>
    <xf numFmtId="0" fontId="21" fillId="0" borderId="1" xfId="11" applyFont="1" applyBorder="1" applyAlignment="1">
      <alignment vertical="center"/>
    </xf>
    <xf numFmtId="0" fontId="21" fillId="0" borderId="1" xfId="11" quotePrefix="1" applyFont="1" applyBorder="1" applyAlignment="1">
      <alignment horizontal="center" vertical="center"/>
    </xf>
    <xf numFmtId="0" fontId="21" fillId="0" borderId="1" xfId="11" quotePrefix="1" applyFont="1" applyBorder="1" applyAlignment="1">
      <alignment horizontal="center" vertical="center" wrapText="1"/>
    </xf>
    <xf numFmtId="3" fontId="21" fillId="0" borderId="1" xfId="11" quotePrefix="1" applyNumberFormat="1" applyFont="1" applyBorder="1" applyAlignment="1">
      <alignment horizontal="center" vertical="center" wrapText="1"/>
    </xf>
    <xf numFmtId="10" fontId="21" fillId="0" borderId="1" xfId="12" quotePrefix="1" applyNumberFormat="1" applyFont="1" applyBorder="1" applyAlignment="1">
      <alignment horizontal="center" vertical="center"/>
    </xf>
    <xf numFmtId="3" fontId="21" fillId="0" borderId="1" xfId="11" quotePrefix="1" applyNumberFormat="1" applyFont="1" applyBorder="1" applyAlignment="1">
      <alignment horizontal="center" vertical="center"/>
    </xf>
    <xf numFmtId="0" fontId="22" fillId="0" borderId="1" xfId="11" applyFont="1" applyBorder="1" applyAlignment="1">
      <alignment horizontal="justify" vertical="center"/>
    </xf>
    <xf numFmtId="0" fontId="21" fillId="11" borderId="1" xfId="11" quotePrefix="1" applyFont="1" applyFill="1" applyBorder="1" applyAlignment="1">
      <alignment horizontal="center" vertical="center" wrapText="1"/>
    </xf>
    <xf numFmtId="3" fontId="21" fillId="11" borderId="1" xfId="11" quotePrefix="1" applyNumberFormat="1" applyFont="1" applyFill="1" applyBorder="1" applyAlignment="1">
      <alignment horizontal="center" vertical="center" wrapText="1"/>
    </xf>
    <xf numFmtId="10" fontId="21" fillId="0" borderId="1" xfId="12" quotePrefix="1" applyNumberFormat="1" applyFont="1" applyBorder="1" applyAlignment="1">
      <alignment horizontal="center" vertical="center" wrapText="1"/>
    </xf>
    <xf numFmtId="0" fontId="22" fillId="11" borderId="1" xfId="11" applyFont="1" applyFill="1" applyBorder="1" applyAlignment="1">
      <alignment horizontal="left" vertical="center"/>
    </xf>
    <xf numFmtId="3" fontId="9" fillId="0" borderId="1" xfId="11" quotePrefix="1" applyNumberFormat="1" applyFont="1" applyBorder="1" applyAlignment="1">
      <alignment horizontal="center" vertical="center" wrapText="1"/>
    </xf>
    <xf numFmtId="3" fontId="9" fillId="0" borderId="1" xfId="11" quotePrefix="1" applyNumberFormat="1" applyFont="1" applyBorder="1" applyAlignment="1">
      <alignment horizontal="center" vertical="center"/>
    </xf>
    <xf numFmtId="0" fontId="16" fillId="0" borderId="0" xfId="9"/>
    <xf numFmtId="0" fontId="40" fillId="0" borderId="0" xfId="0" applyFont="1" applyAlignment="1">
      <alignment vertical="center"/>
    </xf>
    <xf numFmtId="0" fontId="16" fillId="0" borderId="16" xfId="9" applyBorder="1" applyAlignment="1" applyProtection="1">
      <alignment vertical="center" wrapText="1"/>
    </xf>
    <xf numFmtId="0" fontId="16" fillId="0" borderId="18" xfId="9" applyBorder="1" applyProtection="1"/>
    <xf numFmtId="0" fontId="16" fillId="0" borderId="20" xfId="9" applyBorder="1" applyProtection="1"/>
    <xf numFmtId="0" fontId="16" fillId="0" borderId="16" xfId="9" applyBorder="1"/>
    <xf numFmtId="0" fontId="16" fillId="0" borderId="18" xfId="9" applyBorder="1"/>
    <xf numFmtId="0" fontId="16" fillId="0" borderId="20" xfId="9" applyBorder="1"/>
    <xf numFmtId="0" fontId="16" fillId="0" borderId="22" xfId="9" applyBorder="1"/>
    <xf numFmtId="0" fontId="16" fillId="0" borderId="20" xfId="9" applyFill="1" applyBorder="1"/>
    <xf numFmtId="0" fontId="8" fillId="0" borderId="0" xfId="0" applyFont="1"/>
    <xf numFmtId="0" fontId="47" fillId="0" borderId="0" xfId="0" applyFont="1" applyAlignment="1">
      <alignment horizontal="left"/>
    </xf>
    <xf numFmtId="10" fontId="21" fillId="0" borderId="0" xfId="12" applyNumberFormat="1" applyFont="1"/>
    <xf numFmtId="0" fontId="21" fillId="0" borderId="8" xfId="0" applyFont="1" applyBorder="1" applyAlignment="1">
      <alignment horizontal="center" vertical="center" wrapText="1"/>
    </xf>
    <xf numFmtId="49" fontId="21" fillId="14" borderId="1" xfId="0" applyNumberFormat="1" applyFont="1" applyFill="1" applyBorder="1" applyAlignment="1">
      <alignment horizontal="center" vertical="center"/>
    </xf>
    <xf numFmtId="0" fontId="56" fillId="0" borderId="1" xfId="0" applyFont="1" applyBorder="1"/>
    <xf numFmtId="0" fontId="57" fillId="0" borderId="1" xfId="0" applyFont="1" applyBorder="1" applyAlignment="1">
      <alignment horizontal="left" vertical="center"/>
    </xf>
    <xf numFmtId="0" fontId="57" fillId="0" borderId="1" xfId="0" applyFont="1" applyBorder="1" applyAlignment="1">
      <alignment horizontal="center" vertical="center"/>
    </xf>
    <xf numFmtId="0" fontId="57" fillId="0" borderId="1" xfId="0" applyFont="1" applyBorder="1" applyAlignment="1">
      <alignment vertical="center"/>
    </xf>
    <xf numFmtId="0" fontId="58" fillId="0" borderId="1" xfId="0" applyFont="1" applyBorder="1"/>
    <xf numFmtId="0" fontId="7" fillId="0" borderId="1" xfId="0" applyFont="1" applyBorder="1" applyAlignment="1">
      <alignment horizontal="center" vertical="center"/>
    </xf>
    <xf numFmtId="0" fontId="7" fillId="7" borderId="1" xfId="0" applyFont="1" applyFill="1" applyBorder="1" applyAlignment="1">
      <alignment vertical="center" wrapText="1"/>
    </xf>
    <xf numFmtId="3" fontId="7" fillId="0" borderId="9" xfId="0" applyNumberFormat="1" applyFont="1" applyBorder="1" applyAlignment="1">
      <alignment vertical="center" wrapText="1"/>
    </xf>
    <xf numFmtId="3" fontId="59" fillId="0" borderId="1" xfId="0" applyNumberFormat="1" applyFont="1" applyBorder="1" applyAlignment="1">
      <alignment vertical="center" wrapText="1"/>
    </xf>
    <xf numFmtId="3" fontId="59" fillId="7" borderId="1" xfId="0" applyNumberFormat="1" applyFont="1" applyFill="1" applyBorder="1" applyAlignment="1">
      <alignment vertical="center" wrapText="1"/>
    </xf>
    <xf numFmtId="49" fontId="7" fillId="0" borderId="1" xfId="0" applyNumberFormat="1" applyFont="1" applyBorder="1" applyAlignment="1">
      <alignment horizontal="center" vertical="center"/>
    </xf>
    <xf numFmtId="3" fontId="24" fillId="0" borderId="9" xfId="0" applyNumberFormat="1" applyFont="1" applyBorder="1" applyAlignment="1">
      <alignment vertical="center" wrapText="1"/>
    </xf>
    <xf numFmtId="3" fontId="60" fillId="0" borderId="1" xfId="0" applyNumberFormat="1" applyFont="1" applyBorder="1" applyAlignment="1">
      <alignment vertical="center" wrapText="1"/>
    </xf>
    <xf numFmtId="0" fontId="59" fillId="0" borderId="1" xfId="0" applyFont="1" applyBorder="1" applyAlignment="1">
      <alignment vertical="center" wrapText="1"/>
    </xf>
    <xf numFmtId="0" fontId="59" fillId="7" borderId="1" xfId="0" applyFont="1" applyFill="1" applyBorder="1" applyAlignment="1">
      <alignment vertical="center" wrapText="1"/>
    </xf>
    <xf numFmtId="0" fontId="60" fillId="0" borderId="1" xfId="0" applyFont="1" applyBorder="1" applyAlignment="1">
      <alignment vertical="center" wrapText="1"/>
    </xf>
    <xf numFmtId="0" fontId="60" fillId="7" borderId="1" xfId="0" applyFont="1" applyFill="1" applyBorder="1" applyAlignment="1">
      <alignment vertical="center" wrapText="1"/>
    </xf>
    <xf numFmtId="3" fontId="9" fillId="0" borderId="1" xfId="0" applyNumberFormat="1" applyFont="1" applyBorder="1" applyAlignment="1">
      <alignment vertical="center" wrapText="1"/>
    </xf>
    <xf numFmtId="3" fontId="9" fillId="0" borderId="1" xfId="0" applyNumberFormat="1" applyFont="1" applyBorder="1" applyAlignment="1">
      <alignment horizontal="center" vertical="center" wrapText="1"/>
    </xf>
    <xf numFmtId="3" fontId="9" fillId="11" borderId="1" xfId="0" applyNumberFormat="1" applyFont="1" applyFill="1" applyBorder="1" applyAlignment="1">
      <alignment vertical="center" wrapText="1"/>
    </xf>
    <xf numFmtId="0" fontId="61" fillId="0" borderId="1" xfId="0" applyFont="1" applyBorder="1" applyAlignment="1">
      <alignment horizontal="center" vertical="center"/>
    </xf>
    <xf numFmtId="0" fontId="61" fillId="7" borderId="1" xfId="0" applyFont="1" applyFill="1" applyBorder="1" applyAlignment="1">
      <alignment vertical="center" wrapText="1"/>
    </xf>
    <xf numFmtId="3" fontId="62" fillId="0" borderId="1" xfId="0" applyNumberFormat="1" applyFont="1" applyBorder="1" applyAlignment="1">
      <alignment vertical="center" wrapText="1"/>
    </xf>
    <xf numFmtId="0" fontId="63" fillId="0" borderId="1" xfId="0" applyFont="1" applyBorder="1" applyAlignment="1">
      <alignment vertical="center" wrapText="1"/>
    </xf>
    <xf numFmtId="0" fontId="64" fillId="0" borderId="1" xfId="0" applyFont="1" applyBorder="1" applyAlignment="1">
      <alignment vertical="center" wrapText="1"/>
    </xf>
    <xf numFmtId="3" fontId="28" fillId="0" borderId="1" xfId="0" applyNumberFormat="1" applyFont="1" applyBorder="1" applyAlignment="1">
      <alignment vertical="center" wrapText="1"/>
    </xf>
    <xf numFmtId="0" fontId="61" fillId="0" borderId="1" xfId="0" applyFont="1" applyBorder="1" applyAlignment="1">
      <alignment vertical="center"/>
    </xf>
    <xf numFmtId="0" fontId="0" fillId="0" borderId="1" xfId="0" applyBorder="1" applyAlignment="1">
      <alignment vertical="center"/>
    </xf>
    <xf numFmtId="49" fontId="22" fillId="0" borderId="0" xfId="0" applyNumberFormat="1" applyFont="1" applyAlignment="1">
      <alignment vertical="center" wrapText="1"/>
    </xf>
    <xf numFmtId="49" fontId="25" fillId="14" borderId="0" xfId="0" applyNumberFormat="1" applyFont="1" applyFill="1" applyAlignment="1">
      <alignment vertical="center" wrapText="1"/>
    </xf>
    <xf numFmtId="49" fontId="22" fillId="14" borderId="0" xfId="0" applyNumberFormat="1" applyFont="1" applyFill="1" applyAlignment="1">
      <alignment vertical="center" wrapText="1"/>
    </xf>
    <xf numFmtId="49" fontId="21" fillId="14" borderId="1" xfId="0" applyNumberFormat="1" applyFont="1" applyFill="1" applyBorder="1" applyAlignment="1">
      <alignment vertical="center" wrapText="1"/>
    </xf>
    <xf numFmtId="49" fontId="25" fillId="14" borderId="1" xfId="0" applyNumberFormat="1" applyFont="1" applyFill="1" applyBorder="1" applyAlignment="1">
      <alignment vertical="center" wrapText="1"/>
    </xf>
    <xf numFmtId="49" fontId="21" fillId="0" borderId="1" xfId="0" applyNumberFormat="1" applyFont="1" applyBorder="1" applyAlignment="1">
      <alignment vertical="center" wrapText="1"/>
    </xf>
    <xf numFmtId="49" fontId="21" fillId="0" borderId="1" xfId="0" applyNumberFormat="1" applyFont="1" applyBorder="1" applyAlignment="1">
      <alignment horizontal="center" vertical="center" wrapText="1"/>
    </xf>
    <xf numFmtId="49" fontId="21" fillId="14" borderId="1" xfId="0" applyNumberFormat="1" applyFont="1" applyFill="1" applyBorder="1" applyAlignment="1">
      <alignment horizontal="center" vertical="center" wrapText="1"/>
    </xf>
    <xf numFmtId="49" fontId="21" fillId="14" borderId="8" xfId="0" applyNumberFormat="1" applyFont="1" applyFill="1" applyBorder="1" applyAlignment="1">
      <alignment horizontal="center" vertical="center" wrapText="1"/>
    </xf>
    <xf numFmtId="49" fontId="21" fillId="14" borderId="8" xfId="0" applyNumberFormat="1" applyFont="1" applyFill="1" applyBorder="1" applyAlignment="1">
      <alignment vertical="center" wrapText="1"/>
    </xf>
    <xf numFmtId="49" fontId="21" fillId="14" borderId="35" xfId="0" applyNumberFormat="1" applyFont="1" applyFill="1" applyBorder="1" applyAlignment="1">
      <alignment vertical="center" wrapText="1"/>
    </xf>
    <xf numFmtId="49" fontId="21" fillId="14" borderId="35" xfId="0" applyNumberFormat="1" applyFont="1" applyFill="1" applyBorder="1" applyAlignment="1">
      <alignment horizontal="center" vertical="center" wrapText="1"/>
    </xf>
    <xf numFmtId="49" fontId="29" fillId="14" borderId="1" xfId="0" applyNumberFormat="1" applyFont="1" applyFill="1" applyBorder="1" applyAlignment="1">
      <alignment vertical="center" wrapText="1"/>
    </xf>
    <xf numFmtId="49" fontId="32" fillId="14" borderId="1" xfId="0" applyNumberFormat="1" applyFont="1" applyFill="1" applyBorder="1" applyAlignment="1">
      <alignment horizontal="center" vertical="center" wrapText="1"/>
    </xf>
    <xf numFmtId="49" fontId="32" fillId="14" borderId="1" xfId="0" applyNumberFormat="1" applyFont="1" applyFill="1" applyBorder="1" applyAlignment="1">
      <alignment vertical="center" wrapText="1"/>
    </xf>
    <xf numFmtId="49" fontId="25" fillId="14" borderId="1" xfId="0" applyNumberFormat="1" applyFont="1" applyFill="1" applyBorder="1" applyAlignment="1">
      <alignment horizontal="right" vertical="center" wrapText="1"/>
    </xf>
    <xf numFmtId="3" fontId="29" fillId="14" borderId="1" xfId="0" applyNumberFormat="1" applyFont="1" applyFill="1" applyBorder="1" applyAlignment="1">
      <alignment vertical="center" wrapText="1"/>
    </xf>
    <xf numFmtId="3" fontId="21" fillId="14" borderId="1" xfId="0" applyNumberFormat="1" applyFont="1" applyFill="1" applyBorder="1" applyAlignment="1">
      <alignment vertical="center" wrapText="1"/>
    </xf>
    <xf numFmtId="3" fontId="21" fillId="0" borderId="1" xfId="0" applyNumberFormat="1" applyFont="1" applyBorder="1" applyAlignment="1">
      <alignment vertical="center" wrapText="1"/>
    </xf>
    <xf numFmtId="3" fontId="32" fillId="16" borderId="1" xfId="0" applyNumberFormat="1" applyFont="1" applyFill="1" applyBorder="1" applyAlignment="1">
      <alignment vertical="center" wrapText="1"/>
    </xf>
    <xf numFmtId="3" fontId="22" fillId="0" borderId="1" xfId="0" applyNumberFormat="1" applyFont="1" applyBorder="1" applyAlignment="1">
      <alignment vertical="center" wrapText="1"/>
    </xf>
    <xf numFmtId="3" fontId="29" fillId="0" borderId="38" xfId="0" applyNumberFormat="1" applyFont="1" applyBorder="1" applyAlignment="1">
      <alignment horizontal="center" vertical="center" wrapText="1"/>
    </xf>
    <xf numFmtId="3" fontId="28" fillId="0" borderId="38" xfId="0" applyNumberFormat="1" applyFont="1" applyBorder="1" applyAlignment="1">
      <alignment horizontal="center" vertical="center" wrapText="1"/>
    </xf>
    <xf numFmtId="3" fontId="28" fillId="0" borderId="39" xfId="0" applyNumberFormat="1" applyFont="1" applyBorder="1" applyAlignment="1">
      <alignment horizontal="center" vertical="center" wrapText="1"/>
    </xf>
    <xf numFmtId="3" fontId="21" fillId="0" borderId="21" xfId="0" quotePrefix="1" applyNumberFormat="1" applyFont="1" applyBorder="1" applyAlignment="1">
      <alignment horizontal="center" vertical="center" wrapText="1"/>
    </xf>
    <xf numFmtId="3" fontId="21" fillId="16" borderId="21" xfId="0" applyNumberFormat="1" applyFont="1" applyFill="1" applyBorder="1" applyAlignment="1">
      <alignment horizontal="center" vertical="center"/>
    </xf>
    <xf numFmtId="3" fontId="21" fillId="14" borderId="21" xfId="0" quotePrefix="1" applyNumberFormat="1" applyFont="1" applyFill="1" applyBorder="1" applyAlignment="1">
      <alignment horizontal="center" vertical="center" wrapText="1"/>
    </xf>
    <xf numFmtId="3" fontId="21" fillId="0" borderId="21" xfId="0" applyNumberFormat="1" applyFont="1" applyBorder="1" applyAlignment="1">
      <alignment horizontal="center" vertical="center" wrapText="1"/>
    </xf>
    <xf numFmtId="3" fontId="26" fillId="16" borderId="21" xfId="0" applyNumberFormat="1" applyFont="1" applyFill="1" applyBorder="1" applyAlignment="1">
      <alignment horizontal="center" vertical="center" wrapText="1"/>
    </xf>
    <xf numFmtId="3" fontId="21" fillId="14" borderId="1" xfId="0" applyNumberFormat="1" applyFont="1" applyFill="1" applyBorder="1" applyAlignment="1">
      <alignment horizontal="center" vertical="center" wrapText="1"/>
    </xf>
    <xf numFmtId="3" fontId="25" fillId="14" borderId="2" xfId="0" applyNumberFormat="1" applyFont="1" applyFill="1" applyBorder="1" applyAlignment="1">
      <alignment horizontal="center" vertical="center" wrapText="1"/>
    </xf>
    <xf numFmtId="3" fontId="43" fillId="5" borderId="2" xfId="0" applyNumberFormat="1" applyFont="1" applyFill="1" applyBorder="1" applyAlignment="1">
      <alignment horizontal="center" vertical="center" wrapText="1"/>
    </xf>
    <xf numFmtId="3" fontId="43" fillId="5" borderId="1" xfId="0" applyNumberFormat="1" applyFont="1" applyFill="1" applyBorder="1" applyAlignment="1">
      <alignment horizontal="center" vertical="center" wrapText="1"/>
    </xf>
    <xf numFmtId="0" fontId="21" fillId="0" borderId="8" xfId="0" applyFont="1" applyBorder="1" applyAlignment="1">
      <alignment horizontal="center" vertical="center"/>
    </xf>
    <xf numFmtId="0" fontId="25" fillId="14" borderId="1" xfId="0" applyFont="1" applyFill="1" applyBorder="1" applyAlignment="1">
      <alignment horizontal="left" vertical="center" wrapText="1"/>
    </xf>
    <xf numFmtId="49" fontId="25" fillId="14" borderId="1" xfId="0" applyNumberFormat="1" applyFont="1" applyFill="1" applyBorder="1" applyAlignment="1">
      <alignment horizontal="center" vertical="center" wrapText="1"/>
    </xf>
    <xf numFmtId="49" fontId="9" fillId="14" borderId="1" xfId="0" applyNumberFormat="1" applyFont="1" applyFill="1" applyBorder="1" applyAlignment="1">
      <alignment horizontal="center" vertical="center" wrapText="1"/>
    </xf>
    <xf numFmtId="0" fontId="29" fillId="14" borderId="1" xfId="0" applyFont="1" applyFill="1" applyBorder="1" applyAlignment="1">
      <alignment vertical="center" wrapText="1"/>
    </xf>
    <xf numFmtId="0" fontId="44" fillId="14" borderId="1" xfId="0" applyFont="1" applyFill="1" applyBorder="1" applyAlignment="1">
      <alignment vertical="center"/>
    </xf>
    <xf numFmtId="0" fontId="44" fillId="14" borderId="1" xfId="0" applyFont="1" applyFill="1" applyBorder="1" applyAlignment="1">
      <alignment vertical="center" wrapText="1"/>
    </xf>
    <xf numFmtId="0" fontId="29" fillId="0" borderId="1" xfId="0" applyFont="1" applyBorder="1" applyAlignment="1">
      <alignment horizontal="center" vertical="center"/>
    </xf>
    <xf numFmtId="0" fontId="21" fillId="14" borderId="6" xfId="0" applyFont="1" applyFill="1" applyBorder="1" applyAlignment="1">
      <alignment horizontal="center" vertical="center"/>
    </xf>
    <xf numFmtId="0" fontId="29" fillId="0" borderId="2" xfId="0" applyFont="1" applyBorder="1" applyAlignment="1">
      <alignment horizontal="center" vertical="center"/>
    </xf>
    <xf numFmtId="0" fontId="9" fillId="0" borderId="12" xfId="0" applyFont="1" applyBorder="1"/>
    <xf numFmtId="0" fontId="21" fillId="14" borderId="35" xfId="0" applyFont="1" applyFill="1" applyBorder="1" applyAlignment="1">
      <alignment vertical="center"/>
    </xf>
    <xf numFmtId="0" fontId="21" fillId="14" borderId="6" xfId="0" applyFont="1" applyFill="1" applyBorder="1" applyAlignment="1">
      <alignment vertical="center"/>
    </xf>
    <xf numFmtId="3" fontId="28" fillId="14" borderId="1" xfId="0" applyNumberFormat="1" applyFont="1" applyFill="1" applyBorder="1" applyAlignment="1">
      <alignment vertical="center" wrapText="1"/>
    </xf>
    <xf numFmtId="3" fontId="22" fillId="14" borderId="1" xfId="0" applyNumberFormat="1" applyFont="1" applyFill="1" applyBorder="1" applyAlignment="1">
      <alignment vertical="center" wrapText="1"/>
    </xf>
    <xf numFmtId="49" fontId="25" fillId="7" borderId="1" xfId="0" applyNumberFormat="1" applyFont="1" applyFill="1" applyBorder="1" applyAlignment="1">
      <alignment horizontal="center" vertical="center" wrapText="1"/>
    </xf>
    <xf numFmtId="49" fontId="22" fillId="14" borderId="8" xfId="0" applyNumberFormat="1" applyFont="1" applyFill="1" applyBorder="1" applyAlignment="1">
      <alignment horizontal="center" vertical="center" wrapText="1"/>
    </xf>
    <xf numFmtId="49" fontId="22" fillId="14" borderId="6" xfId="0" applyNumberFormat="1" applyFont="1" applyFill="1" applyBorder="1" applyAlignment="1">
      <alignment horizontal="center" vertical="center"/>
    </xf>
    <xf numFmtId="49" fontId="22" fillId="14" borderId="6" xfId="0" applyNumberFormat="1" applyFont="1" applyFill="1" applyBorder="1" applyAlignment="1">
      <alignment horizontal="center"/>
    </xf>
    <xf numFmtId="3" fontId="21" fillId="14" borderId="1" xfId="0" quotePrefix="1" applyNumberFormat="1" applyFont="1" applyFill="1" applyBorder="1" applyAlignment="1">
      <alignment horizontal="center" vertical="center" wrapText="1"/>
    </xf>
    <xf numFmtId="3" fontId="23" fillId="5" borderId="1" xfId="0" applyNumberFormat="1" applyFont="1" applyFill="1" applyBorder="1" applyAlignment="1">
      <alignment horizontal="center" vertical="center"/>
    </xf>
    <xf numFmtId="3" fontId="22" fillId="14" borderId="1" xfId="0" quotePrefix="1" applyNumberFormat="1" applyFont="1" applyFill="1" applyBorder="1" applyAlignment="1">
      <alignment horizontal="center" vertical="center" wrapText="1"/>
    </xf>
    <xf numFmtId="49" fontId="21" fillId="0" borderId="1" xfId="0" applyNumberFormat="1" applyFont="1" applyBorder="1" applyAlignment="1">
      <alignment horizontal="center" vertical="center"/>
    </xf>
    <xf numFmtId="49" fontId="21" fillId="0" borderId="8" xfId="0" applyNumberFormat="1" applyFont="1" applyBorder="1" applyAlignment="1">
      <alignment horizontal="center" vertical="center"/>
    </xf>
    <xf numFmtId="49" fontId="21" fillId="0" borderId="8" xfId="0" applyNumberFormat="1" applyFont="1" applyBorder="1" applyAlignment="1">
      <alignment horizontal="center" vertical="center" wrapText="1"/>
    </xf>
    <xf numFmtId="3" fontId="21" fillId="0" borderId="1" xfId="0" quotePrefix="1" applyNumberFormat="1" applyFont="1" applyBorder="1" applyAlignment="1">
      <alignment vertical="center" wrapText="1"/>
    </xf>
    <xf numFmtId="49" fontId="22" fillId="14" borderId="1" xfId="0" applyNumberFormat="1" applyFont="1" applyFill="1" applyBorder="1" applyAlignment="1">
      <alignment vertical="center" wrapText="1"/>
    </xf>
    <xf numFmtId="49" fontId="21" fillId="7" borderId="1" xfId="0" applyNumberFormat="1" applyFont="1" applyFill="1" applyBorder="1" applyAlignment="1">
      <alignment horizontal="center" vertical="center" wrapText="1"/>
    </xf>
    <xf numFmtId="49" fontId="32" fillId="7" borderId="1" xfId="0" applyNumberFormat="1" applyFont="1" applyFill="1" applyBorder="1" applyAlignment="1">
      <alignment horizontal="center" vertical="center" wrapText="1"/>
    </xf>
    <xf numFmtId="3" fontId="22" fillId="14" borderId="1" xfId="0" applyNumberFormat="1" applyFont="1" applyFill="1" applyBorder="1" applyAlignment="1">
      <alignment vertical="center"/>
    </xf>
    <xf numFmtId="49" fontId="21" fillId="0" borderId="1" xfId="0" applyNumberFormat="1" applyFont="1" applyBorder="1" applyAlignment="1">
      <alignment vertical="center"/>
    </xf>
    <xf numFmtId="49" fontId="21" fillId="0" borderId="8" xfId="0" applyNumberFormat="1" applyFont="1" applyBorder="1" applyAlignment="1">
      <alignment vertical="center" wrapText="1"/>
    </xf>
    <xf numFmtId="49" fontId="21" fillId="0" borderId="6" xfId="0" applyNumberFormat="1" applyFont="1" applyBorder="1" applyAlignment="1">
      <alignment vertical="center" wrapText="1"/>
    </xf>
    <xf numFmtId="49" fontId="21" fillId="0" borderId="9" xfId="0" applyNumberFormat="1" applyFont="1" applyBorder="1" applyAlignment="1">
      <alignment vertical="center" wrapText="1"/>
    </xf>
    <xf numFmtId="49" fontId="21" fillId="0" borderId="3" xfId="0" applyNumberFormat="1" applyFont="1" applyBorder="1" applyAlignment="1">
      <alignment vertical="center" wrapText="1"/>
    </xf>
    <xf numFmtId="3" fontId="42" fillId="5" borderId="1" xfId="0" applyNumberFormat="1" applyFont="1" applyFill="1" applyBorder="1" applyAlignment="1">
      <alignment vertical="center" wrapText="1"/>
    </xf>
    <xf numFmtId="3" fontId="21" fillId="5" borderId="1" xfId="0" applyNumberFormat="1" applyFont="1" applyFill="1" applyBorder="1" applyAlignment="1">
      <alignment vertical="center"/>
    </xf>
    <xf numFmtId="49" fontId="21" fillId="0" borderId="35" xfId="0" applyNumberFormat="1" applyFont="1" applyBorder="1" applyAlignment="1">
      <alignment vertical="center"/>
    </xf>
    <xf numFmtId="49" fontId="21" fillId="0" borderId="6" xfId="0" applyNumberFormat="1" applyFont="1" applyBorder="1" applyAlignment="1">
      <alignment vertical="center"/>
    </xf>
    <xf numFmtId="49" fontId="25" fillId="0" borderId="1" xfId="0" applyNumberFormat="1" applyFont="1" applyBorder="1" applyAlignment="1">
      <alignment horizontal="center" vertical="center" wrapText="1"/>
    </xf>
    <xf numFmtId="49" fontId="32" fillId="0" borderId="1" xfId="0" applyNumberFormat="1" applyFont="1" applyBorder="1" applyAlignment="1">
      <alignment horizontal="center" vertical="center" wrapText="1"/>
    </xf>
    <xf numFmtId="0" fontId="32" fillId="0" borderId="1" xfId="0" applyFont="1" applyBorder="1" applyAlignment="1">
      <alignment vertical="center"/>
    </xf>
    <xf numFmtId="3" fontId="22" fillId="0" borderId="1" xfId="0" quotePrefix="1" applyNumberFormat="1" applyFont="1" applyBorder="1" applyAlignment="1">
      <alignment vertical="center" wrapText="1"/>
    </xf>
    <xf numFmtId="0" fontId="21" fillId="0" borderId="8" xfId="0" applyFont="1" applyBorder="1" applyAlignment="1">
      <alignment vertical="center" wrapText="1"/>
    </xf>
    <xf numFmtId="0" fontId="25" fillId="0" borderId="1" xfId="0" applyFont="1" applyBorder="1" applyAlignment="1">
      <alignment horizontal="left" vertical="center" wrapText="1"/>
    </xf>
    <xf numFmtId="0" fontId="22" fillId="0" borderId="1" xfId="0" quotePrefix="1" applyFont="1" applyBorder="1" applyAlignment="1">
      <alignment horizontal="center" vertical="center"/>
    </xf>
    <xf numFmtId="3" fontId="21" fillId="10" borderId="1" xfId="0" applyNumberFormat="1" applyFont="1" applyFill="1" applyBorder="1" applyAlignment="1">
      <alignment vertical="center" wrapText="1"/>
    </xf>
    <xf numFmtId="3" fontId="22" fillId="0" borderId="1" xfId="0" quotePrefix="1" applyNumberFormat="1" applyFont="1" applyBorder="1" applyAlignment="1">
      <alignment vertical="center"/>
    </xf>
    <xf numFmtId="3" fontId="29" fillId="0" borderId="1" xfId="0" applyNumberFormat="1" applyFont="1" applyBorder="1" applyAlignment="1">
      <alignment horizontal="center" vertical="center" wrapText="1"/>
    </xf>
    <xf numFmtId="3" fontId="29" fillId="10" borderId="1" xfId="0" applyNumberFormat="1" applyFont="1" applyFill="1" applyBorder="1" applyAlignment="1">
      <alignment horizontal="center" vertical="center" wrapText="1"/>
    </xf>
    <xf numFmtId="3" fontId="30" fillId="10" borderId="1" xfId="0" applyNumberFormat="1" applyFont="1" applyFill="1" applyBorder="1" applyAlignment="1">
      <alignment horizontal="center" vertical="center" wrapText="1"/>
    </xf>
    <xf numFmtId="49" fontId="47" fillId="14" borderId="0" xfId="15" applyNumberFormat="1" applyFont="1" applyFill="1" applyAlignment="1">
      <alignment horizontal="center" vertical="center"/>
    </xf>
    <xf numFmtId="3" fontId="32" fillId="0" borderId="23" xfId="0" applyNumberFormat="1" applyFont="1" applyBorder="1" applyAlignment="1">
      <alignment vertical="center"/>
    </xf>
    <xf numFmtId="3" fontId="25" fillId="0" borderId="21" xfId="0" applyNumberFormat="1" applyFont="1" applyBorder="1" applyAlignment="1">
      <alignment vertical="center"/>
    </xf>
    <xf numFmtId="3" fontId="32" fillId="0" borderId="21" xfId="0" applyNumberFormat="1" applyFont="1" applyBorder="1" applyAlignment="1">
      <alignment vertical="center"/>
    </xf>
    <xf numFmtId="3" fontId="32" fillId="10" borderId="23" xfId="0" applyNumberFormat="1" applyFont="1" applyFill="1" applyBorder="1" applyAlignment="1">
      <alignment horizontal="center" vertical="center" wrapText="1"/>
    </xf>
    <xf numFmtId="3" fontId="32" fillId="10" borderId="21" xfId="0" applyNumberFormat="1" applyFont="1" applyFill="1" applyBorder="1" applyAlignment="1">
      <alignment horizontal="center" vertical="center" wrapText="1"/>
    </xf>
    <xf numFmtId="3" fontId="32" fillId="10" borderId="15" xfId="0" applyNumberFormat="1" applyFont="1" applyFill="1" applyBorder="1" applyAlignment="1">
      <alignment horizontal="center" vertical="center" wrapText="1"/>
    </xf>
    <xf numFmtId="3" fontId="21" fillId="0" borderId="15" xfId="0" quotePrefix="1" applyNumberFormat="1" applyFont="1" applyBorder="1" applyAlignment="1">
      <alignment horizontal="center" vertical="center" wrapText="1"/>
    </xf>
    <xf numFmtId="3" fontId="21" fillId="0" borderId="23" xfId="0" applyNumberFormat="1" applyFont="1" applyBorder="1" applyAlignment="1">
      <alignment horizontal="center" vertical="center" wrapText="1"/>
    </xf>
    <xf numFmtId="3" fontId="21" fillId="0" borderId="23" xfId="0" quotePrefix="1" applyNumberFormat="1" applyFont="1" applyBorder="1" applyAlignment="1">
      <alignment horizontal="center" vertical="center" wrapText="1"/>
    </xf>
    <xf numFmtId="3" fontId="21" fillId="0" borderId="15" xfId="0" applyNumberFormat="1" applyFont="1" applyBorder="1" applyAlignment="1">
      <alignment horizontal="center" vertical="center" wrapText="1"/>
    </xf>
    <xf numFmtId="3" fontId="21" fillId="10" borderId="21" xfId="0" applyNumberFormat="1" applyFont="1" applyFill="1" applyBorder="1" applyAlignment="1">
      <alignment horizontal="center" vertical="center" wrapText="1"/>
    </xf>
    <xf numFmtId="3" fontId="21" fillId="0" borderId="1" xfId="0" applyNumberFormat="1" applyFont="1" applyBorder="1"/>
    <xf numFmtId="0" fontId="40" fillId="14" borderId="0" xfId="0" applyFont="1" applyFill="1" applyAlignment="1">
      <alignment vertical="center" wrapText="1"/>
    </xf>
    <xf numFmtId="0" fontId="0" fillId="14" borderId="0" xfId="0" applyFill="1"/>
    <xf numFmtId="0" fontId="6" fillId="14" borderId="0" xfId="0" applyFont="1" applyFill="1" applyAlignment="1">
      <alignment horizontal="justify" vertical="center"/>
    </xf>
    <xf numFmtId="0" fontId="5" fillId="0" borderId="21" xfId="0" applyFont="1" applyBorder="1"/>
    <xf numFmtId="0" fontId="65" fillId="0" borderId="0" xfId="0" applyFont="1" applyAlignment="1">
      <alignment vertical="center"/>
    </xf>
    <xf numFmtId="0" fontId="62" fillId="7" borderId="1" xfId="0" applyFont="1" applyFill="1" applyBorder="1" applyAlignment="1">
      <alignment vertical="center" wrapText="1"/>
    </xf>
    <xf numFmtId="0" fontId="62" fillId="7" borderId="0" xfId="0" applyFont="1" applyFill="1" applyAlignment="1">
      <alignment vertical="center" wrapText="1"/>
    </xf>
    <xf numFmtId="0" fontId="66" fillId="0" borderId="0" xfId="0" applyFont="1" applyAlignment="1">
      <alignment vertical="center"/>
    </xf>
    <xf numFmtId="0" fontId="62" fillId="7" borderId="1" xfId="0" applyFont="1" applyFill="1" applyBorder="1" applyAlignment="1">
      <alignment horizontal="center" vertical="center" wrapText="1"/>
    </xf>
    <xf numFmtId="0" fontId="0" fillId="0" borderId="1" xfId="0" applyBorder="1"/>
    <xf numFmtId="14" fontId="0" fillId="0" borderId="1" xfId="0" applyNumberFormat="1" applyBorder="1" applyAlignment="1">
      <alignment horizontal="center" vertical="center" wrapText="1"/>
    </xf>
    <xf numFmtId="0" fontId="0" fillId="7" borderId="1" xfId="0" applyFill="1" applyBorder="1" applyAlignment="1">
      <alignment vertical="center" wrapText="1"/>
    </xf>
    <xf numFmtId="1" fontId="0" fillId="7" borderId="1" xfId="0" applyNumberFormat="1" applyFill="1" applyBorder="1" applyAlignment="1">
      <alignment vertical="center" wrapText="1"/>
    </xf>
    <xf numFmtId="0" fontId="67" fillId="7" borderId="1" xfId="0" applyFont="1" applyFill="1" applyBorder="1" applyAlignment="1">
      <alignment vertical="center" wrapText="1"/>
    </xf>
    <xf numFmtId="0" fontId="68" fillId="7" borderId="1" xfId="0" applyFont="1" applyFill="1" applyBorder="1" applyAlignment="1">
      <alignment vertical="center" wrapText="1"/>
    </xf>
    <xf numFmtId="0" fontId="62" fillId="0" borderId="1" xfId="0" applyFont="1" applyBorder="1" applyAlignment="1">
      <alignment horizontal="center" vertical="center"/>
    </xf>
    <xf numFmtId="0" fontId="62" fillId="0" borderId="1" xfId="0" applyFont="1" applyBorder="1" applyAlignment="1">
      <alignment vertical="center"/>
    </xf>
    <xf numFmtId="1" fontId="62" fillId="0" borderId="1" xfId="0" applyNumberFormat="1" applyFont="1" applyBorder="1" applyAlignment="1">
      <alignment vertical="center"/>
    </xf>
    <xf numFmtId="10" fontId="62" fillId="0" borderId="1" xfId="12" applyNumberFormat="1" applyFont="1" applyBorder="1" applyAlignment="1">
      <alignment vertical="center"/>
    </xf>
    <xf numFmtId="1" fontId="0" fillId="0" borderId="0" xfId="0" applyNumberFormat="1"/>
    <xf numFmtId="0" fontId="0" fillId="0" borderId="0" xfId="0" applyAlignment="1">
      <alignment vertical="center"/>
    </xf>
    <xf numFmtId="0" fontId="0" fillId="0" borderId="0" xfId="0" applyAlignment="1">
      <alignment horizontal="center" vertical="center"/>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0" fillId="0" borderId="30" xfId="0" applyBorder="1" applyAlignment="1">
      <alignment horizontal="center" vertical="center"/>
    </xf>
    <xf numFmtId="0" fontId="0" fillId="0" borderId="16" xfId="0" applyBorder="1" applyAlignment="1">
      <alignment horizontal="center" vertical="center" wrapText="1"/>
    </xf>
    <xf numFmtId="0" fontId="0" fillId="0" borderId="25" xfId="0" applyBorder="1" applyAlignment="1">
      <alignment horizontal="center" vertical="center" wrapText="1"/>
    </xf>
    <xf numFmtId="0" fontId="70" fillId="15" borderId="26" xfId="0" applyFont="1" applyFill="1" applyBorder="1" applyAlignment="1">
      <alignment horizontal="center" vertical="center" wrapText="1"/>
    </xf>
    <xf numFmtId="0" fontId="70" fillId="15" borderId="21" xfId="0" applyFont="1" applyFill="1" applyBorder="1" applyAlignment="1">
      <alignment vertical="center" wrapText="1"/>
    </xf>
    <xf numFmtId="0" fontId="71" fillId="15" borderId="22" xfId="0" applyFont="1" applyFill="1" applyBorder="1" applyAlignment="1">
      <alignment vertical="top" wrapText="1"/>
    </xf>
    <xf numFmtId="0" fontId="71" fillId="15" borderId="22" xfId="0" applyFont="1" applyFill="1" applyBorder="1" applyAlignment="1">
      <alignment vertical="center" wrapText="1"/>
    </xf>
    <xf numFmtId="3" fontId="71" fillId="15" borderId="22" xfId="0" applyNumberFormat="1" applyFont="1" applyFill="1" applyBorder="1" applyAlignment="1">
      <alignment vertical="center" wrapText="1"/>
    </xf>
    <xf numFmtId="3" fontId="71" fillId="15" borderId="15" xfId="0" applyNumberFormat="1" applyFont="1" applyFill="1" applyBorder="1" applyAlignment="1">
      <alignment vertical="center" wrapText="1"/>
    </xf>
    <xf numFmtId="0" fontId="70" fillId="0" borderId="26" xfId="0" applyFont="1" applyBorder="1" applyAlignment="1">
      <alignment horizontal="center" vertical="center"/>
    </xf>
    <xf numFmtId="0" fontId="72" fillId="0" borderId="21" xfId="0" applyFont="1" applyBorder="1" applyAlignment="1">
      <alignment horizontal="left" vertical="center" wrapText="1" indent="2"/>
    </xf>
    <xf numFmtId="0" fontId="70" fillId="0" borderId="22" xfId="0" applyFont="1" applyBorder="1" applyAlignment="1">
      <alignment vertical="center"/>
    </xf>
    <xf numFmtId="3" fontId="70" fillId="0" borderId="22" xfId="0" applyNumberFormat="1" applyFont="1" applyBorder="1" applyAlignment="1">
      <alignment vertical="center"/>
    </xf>
    <xf numFmtId="3" fontId="70" fillId="0" borderId="15" xfId="0" applyNumberFormat="1" applyFont="1" applyBorder="1" applyAlignment="1">
      <alignment horizontal="right" vertical="center" wrapText="1"/>
    </xf>
    <xf numFmtId="0" fontId="70" fillId="15" borderId="26" xfId="0" applyFont="1" applyFill="1" applyBorder="1" applyAlignment="1">
      <alignment horizontal="center" vertical="center"/>
    </xf>
    <xf numFmtId="3" fontId="70" fillId="0" borderId="22" xfId="0" applyNumberFormat="1" applyFont="1" applyBorder="1" applyAlignment="1">
      <alignment vertical="center" wrapText="1"/>
    </xf>
    <xf numFmtId="3" fontId="70" fillId="14" borderId="22" xfId="0" applyNumberFormat="1" applyFont="1" applyFill="1" applyBorder="1" applyAlignment="1">
      <alignment vertical="center" wrapText="1"/>
    </xf>
    <xf numFmtId="0" fontId="72" fillId="0" borderId="27" xfId="0" applyFont="1" applyBorder="1" applyAlignment="1">
      <alignment horizontal="left" vertical="center" wrapText="1" indent="2"/>
    </xf>
    <xf numFmtId="1" fontId="70" fillId="0" borderId="22" xfId="0" applyNumberFormat="1" applyFont="1" applyBorder="1" applyAlignment="1">
      <alignment vertical="center" wrapText="1"/>
    </xf>
    <xf numFmtId="164" fontId="70" fillId="0" borderId="22" xfId="0" applyNumberFormat="1" applyFont="1" applyBorder="1" applyAlignment="1">
      <alignment vertical="center" wrapText="1"/>
    </xf>
    <xf numFmtId="0" fontId="71" fillId="0" borderId="26" xfId="0" applyFont="1" applyBorder="1" applyAlignment="1">
      <alignment horizontal="center" vertical="center"/>
    </xf>
    <xf numFmtId="0" fontId="71" fillId="0" borderId="21" xfId="0" applyFont="1" applyBorder="1" applyAlignment="1">
      <alignment vertical="center" wrapText="1"/>
    </xf>
    <xf numFmtId="3" fontId="71" fillId="0" borderId="34" xfId="0" applyNumberFormat="1" applyFont="1" applyBorder="1" applyAlignment="1">
      <alignment horizontal="right" vertical="center"/>
    </xf>
    <xf numFmtId="0" fontId="70" fillId="15" borderId="15" xfId="0" applyFont="1" applyFill="1" applyBorder="1" applyAlignment="1">
      <alignment horizontal="center" vertical="center"/>
    </xf>
    <xf numFmtId="0" fontId="70" fillId="15" borderId="23" xfId="0" applyFont="1" applyFill="1" applyBorder="1" applyAlignment="1">
      <alignment vertical="center" wrapText="1"/>
    </xf>
    <xf numFmtId="0" fontId="73" fillId="0" borderId="21" xfId="0" applyFont="1" applyBorder="1" applyAlignment="1">
      <alignment horizontal="left" vertical="center" wrapText="1" indent="2"/>
    </xf>
    <xf numFmtId="1" fontId="70" fillId="0" borderId="15" xfId="0" applyNumberFormat="1" applyFont="1" applyBorder="1" applyAlignment="1">
      <alignment horizontal="right" vertical="center" wrapText="1"/>
    </xf>
    <xf numFmtId="0" fontId="72" fillId="0" borderId="21" xfId="0" applyFont="1" applyBorder="1" applyAlignment="1">
      <alignment horizontal="left" vertical="center" wrapText="1" indent="4"/>
    </xf>
    <xf numFmtId="3" fontId="71" fillId="15" borderId="21" xfId="0" quotePrefix="1" applyNumberFormat="1" applyFont="1" applyFill="1" applyBorder="1" applyAlignment="1">
      <alignment horizontal="right" vertical="center" wrapText="1"/>
    </xf>
    <xf numFmtId="3" fontId="71" fillId="15" borderId="15" xfId="0" applyNumberFormat="1" applyFont="1" applyFill="1" applyBorder="1" applyAlignment="1">
      <alignment horizontal="right" vertical="center" wrapText="1"/>
    </xf>
    <xf numFmtId="3" fontId="71" fillId="15" borderId="22" xfId="0" quotePrefix="1" applyNumberFormat="1" applyFont="1" applyFill="1" applyBorder="1" applyAlignment="1">
      <alignment vertical="center" wrapText="1"/>
    </xf>
    <xf numFmtId="3" fontId="71" fillId="15" borderId="15" xfId="0" quotePrefix="1" applyNumberFormat="1" applyFont="1" applyFill="1" applyBorder="1" applyAlignment="1">
      <alignment vertical="center" wrapText="1"/>
    </xf>
    <xf numFmtId="3" fontId="71" fillId="15" borderId="15" xfId="0" quotePrefix="1" applyNumberFormat="1" applyFont="1" applyFill="1" applyBorder="1" applyAlignment="1">
      <alignment horizontal="right" vertical="center" wrapText="1"/>
    </xf>
    <xf numFmtId="3" fontId="70" fillId="14" borderId="34" xfId="0" applyNumberFormat="1" applyFont="1" applyFill="1" applyBorder="1" applyAlignment="1">
      <alignment horizontal="right" vertical="center" wrapText="1"/>
    </xf>
    <xf numFmtId="3" fontId="70" fillId="0" borderId="34" xfId="0" applyNumberFormat="1" applyFont="1" applyBorder="1" applyAlignment="1">
      <alignment horizontal="right" vertical="center" wrapText="1"/>
    </xf>
    <xf numFmtId="3" fontId="74" fillId="14" borderId="22" xfId="0" applyNumberFormat="1" applyFont="1" applyFill="1" applyBorder="1" applyAlignment="1">
      <alignment vertical="center" wrapText="1"/>
    </xf>
    <xf numFmtId="3" fontId="71" fillId="14" borderId="22" xfId="0" applyNumberFormat="1" applyFont="1" applyFill="1" applyBorder="1" applyAlignment="1">
      <alignment vertical="center" wrapText="1"/>
    </xf>
    <xf numFmtId="3" fontId="71" fillId="14" borderId="15" xfId="0" quotePrefix="1" applyNumberFormat="1" applyFont="1" applyFill="1" applyBorder="1" applyAlignment="1">
      <alignment horizontal="right" vertical="center" wrapText="1"/>
    </xf>
    <xf numFmtId="0" fontId="71" fillId="0" borderId="23" xfId="0" applyFont="1" applyBorder="1" applyAlignment="1">
      <alignment vertical="center" wrapText="1"/>
    </xf>
    <xf numFmtId="10" fontId="71" fillId="0" borderId="23" xfId="12" applyNumberFormat="1" applyFont="1" applyBorder="1" applyAlignment="1" applyProtection="1">
      <alignment vertical="center"/>
    </xf>
    <xf numFmtId="43" fontId="0" fillId="0" borderId="0" xfId="16" applyFont="1"/>
    <xf numFmtId="3" fontId="0" fillId="0" borderId="0" xfId="0" applyNumberFormat="1"/>
    <xf numFmtId="0" fontId="75" fillId="0" borderId="0" xfId="0" applyFont="1" applyAlignment="1">
      <alignment vertical="center"/>
    </xf>
    <xf numFmtId="0" fontId="0" fillId="0" borderId="1" xfId="0" applyBorder="1" applyAlignment="1">
      <alignment horizontal="center" vertical="center" wrapText="1"/>
    </xf>
    <xf numFmtId="0" fontId="0" fillId="0" borderId="5" xfId="0" applyBorder="1"/>
    <xf numFmtId="0" fontId="76" fillId="7" borderId="1" xfId="0" applyFont="1" applyFill="1" applyBorder="1" applyAlignment="1">
      <alignment vertical="center" wrapText="1"/>
    </xf>
    <xf numFmtId="0" fontId="4" fillId="0" borderId="19" xfId="0" applyFont="1" applyBorder="1"/>
    <xf numFmtId="0" fontId="0" fillId="0" borderId="1" xfId="0" applyBorder="1" applyAlignment="1">
      <alignment horizontal="left" vertical="center" wrapText="1"/>
    </xf>
    <xf numFmtId="0" fontId="0" fillId="0" borderId="0" xfId="0" applyAlignment="1">
      <alignment wrapText="1"/>
    </xf>
    <xf numFmtId="0" fontId="0" fillId="0" borderId="0" xfId="0" applyAlignment="1">
      <alignment horizontal="left"/>
    </xf>
    <xf numFmtId="0" fontId="0" fillId="0" borderId="8" xfId="0" applyBorder="1" applyAlignment="1">
      <alignment horizontal="center" vertical="center" wrapText="1"/>
    </xf>
    <xf numFmtId="0" fontId="0" fillId="0" borderId="1" xfId="0" applyBorder="1" applyAlignment="1">
      <alignment horizontal="justify" vertical="center" wrapText="1"/>
    </xf>
    <xf numFmtId="0" fontId="50" fillId="0" borderId="1" xfId="0" applyFont="1" applyBorder="1" applyAlignment="1">
      <alignment horizontal="left" vertical="center" wrapText="1"/>
    </xf>
    <xf numFmtId="0" fontId="3" fillId="0" borderId="17" xfId="0" applyFont="1" applyBorder="1"/>
    <xf numFmtId="0" fontId="0" fillId="0" borderId="1" xfId="0" applyBorder="1" applyAlignment="1">
      <alignment vertical="center" wrapText="1"/>
    </xf>
    <xf numFmtId="0" fontId="3" fillId="0" borderId="19" xfId="0" applyFont="1" applyBorder="1"/>
    <xf numFmtId="3" fontId="21" fillId="0" borderId="1" xfId="7" applyFont="1" applyFill="1" applyAlignment="1">
      <alignment horizontal="left" vertical="center" wrapText="1"/>
      <protection locked="0"/>
    </xf>
    <xf numFmtId="0" fontId="37" fillId="0" borderId="1" xfId="0" applyFont="1" applyBorder="1" applyAlignment="1">
      <alignment vertical="center" wrapText="1"/>
    </xf>
    <xf numFmtId="0" fontId="3" fillId="0" borderId="1" xfId="0" applyFont="1" applyBorder="1" applyAlignment="1">
      <alignment vertical="center"/>
    </xf>
    <xf numFmtId="10" fontId="3" fillId="0" borderId="1" xfId="0" applyNumberFormat="1" applyFont="1" applyBorder="1" applyAlignment="1">
      <alignment vertical="center"/>
    </xf>
    <xf numFmtId="165" fontId="3" fillId="0" borderId="1" xfId="17" applyNumberFormat="1" applyFont="1" applyFill="1" applyBorder="1" applyAlignment="1">
      <alignment vertical="center"/>
    </xf>
    <xf numFmtId="0" fontId="50" fillId="14" borderId="1" xfId="3" applyFont="1" applyFill="1" applyBorder="1" applyAlignment="1">
      <alignment horizontal="center" vertical="center" wrapText="1"/>
    </xf>
    <xf numFmtId="0" fontId="50" fillId="14" borderId="1" xfId="3" quotePrefix="1" applyFont="1" applyFill="1" applyBorder="1" applyAlignment="1">
      <alignment horizontal="left" vertical="center" wrapText="1"/>
    </xf>
    <xf numFmtId="0" fontId="66" fillId="14" borderId="0" xfId="0" applyFont="1" applyFill="1" applyAlignment="1">
      <alignment horizontal="center" vertical="center" wrapText="1"/>
    </xf>
    <xf numFmtId="0" fontId="0" fillId="14" borderId="0" xfId="0" applyFill="1" applyAlignment="1">
      <alignment vertical="center" wrapText="1"/>
    </xf>
    <xf numFmtId="0" fontId="0" fillId="14" borderId="0" xfId="0" applyFill="1" applyAlignment="1">
      <alignment horizontal="center" vertical="center"/>
    </xf>
    <xf numFmtId="0" fontId="40" fillId="14" borderId="0" xfId="0" applyFont="1" applyFill="1"/>
    <xf numFmtId="0" fontId="0" fillId="14" borderId="1" xfId="0" applyFill="1" applyBorder="1" applyAlignment="1">
      <alignment horizontal="center" vertical="center" wrapText="1"/>
    </xf>
    <xf numFmtId="0" fontId="0" fillId="14" borderId="1" xfId="0" applyFill="1" applyBorder="1" applyAlignment="1">
      <alignment vertical="center" wrapText="1"/>
    </xf>
    <xf numFmtId="0" fontId="50" fillId="14" borderId="1" xfId="3" applyFont="1" applyFill="1" applyBorder="1" applyAlignment="1">
      <alignment horizontal="left" vertical="center" wrapText="1"/>
    </xf>
    <xf numFmtId="0" fontId="50" fillId="14" borderId="1" xfId="3" quotePrefix="1" applyFont="1" applyFill="1" applyBorder="1" applyAlignment="1">
      <alignment horizontal="center" vertical="center" wrapText="1"/>
    </xf>
    <xf numFmtId="0" fontId="78" fillId="0" borderId="0" xfId="0" applyFont="1" applyAlignment="1">
      <alignment horizontal="left" vertical="center"/>
    </xf>
    <xf numFmtId="0" fontId="78" fillId="0" borderId="0" xfId="0" applyFont="1" applyAlignment="1">
      <alignment vertical="center"/>
    </xf>
    <xf numFmtId="0" fontId="50" fillId="0" borderId="0" xfId="0" applyFont="1" applyAlignment="1">
      <alignment wrapText="1"/>
    </xf>
    <xf numFmtId="0" fontId="50" fillId="0" borderId="1" xfId="0" applyFont="1" applyBorder="1" applyAlignment="1">
      <alignment horizontal="center" vertical="center" wrapText="1"/>
    </xf>
    <xf numFmtId="0" fontId="50" fillId="0" borderId="1" xfId="0" applyFont="1" applyBorder="1"/>
    <xf numFmtId="0" fontId="50" fillId="0" borderId="1" xfId="0" applyFont="1" applyBorder="1" applyAlignment="1">
      <alignment vertical="center"/>
    </xf>
    <xf numFmtId="0" fontId="50" fillId="0" borderId="1" xfId="0" applyFont="1" applyBorder="1" applyAlignment="1">
      <alignment vertical="center" wrapText="1"/>
    </xf>
    <xf numFmtId="0" fontId="0" fillId="0" borderId="0" xfId="0" applyAlignment="1">
      <alignment horizontal="left" vertical="center"/>
    </xf>
    <xf numFmtId="0" fontId="79" fillId="0" borderId="0" xfId="0" applyFont="1" applyAlignment="1">
      <alignment horizontal="left" vertical="center"/>
    </xf>
    <xf numFmtId="49" fontId="50" fillId="0" borderId="1" xfId="10" applyNumberFormat="1" applyFont="1" applyBorder="1" applyAlignment="1">
      <alignment horizontal="center" vertical="center" wrapText="1"/>
    </xf>
    <xf numFmtId="0" fontId="50" fillId="0" borderId="1" xfId="10" applyFont="1" applyBorder="1" applyAlignment="1">
      <alignment horizontal="center" vertical="center" wrapText="1"/>
    </xf>
    <xf numFmtId="0" fontId="50" fillId="0" borderId="1" xfId="10" applyFont="1" applyBorder="1" applyAlignment="1">
      <alignment horizontal="left" vertical="center" wrapText="1"/>
    </xf>
    <xf numFmtId="0" fontId="50" fillId="0" borderId="1" xfId="10" applyFont="1" applyBorder="1" applyAlignment="1">
      <alignment vertical="center" wrapText="1"/>
    </xf>
    <xf numFmtId="0" fontId="50" fillId="11" borderId="1" xfId="10" applyFont="1" applyFill="1" applyBorder="1" applyAlignment="1">
      <alignment horizontal="center" vertical="center" wrapText="1"/>
    </xf>
    <xf numFmtId="0" fontId="80" fillId="0" borderId="1" xfId="10" applyFont="1" applyBorder="1"/>
    <xf numFmtId="0" fontId="50" fillId="0" borderId="1" xfId="10" applyFont="1" applyBorder="1"/>
    <xf numFmtId="0" fontId="50" fillId="0" borderId="1" xfId="10" quotePrefix="1" applyFont="1" applyBorder="1" applyAlignment="1">
      <alignment horizontal="center" vertical="center" wrapText="1"/>
    </xf>
    <xf numFmtId="0" fontId="40" fillId="14" borderId="0" xfId="0" applyFont="1" applyFill="1" applyAlignment="1">
      <alignment vertical="center"/>
    </xf>
    <xf numFmtId="0" fontId="40" fillId="14" borderId="0" xfId="0" applyFont="1" applyFill="1" applyAlignment="1">
      <alignment horizontal="left" vertical="center"/>
    </xf>
    <xf numFmtId="0" fontId="50" fillId="0" borderId="27" xfId="9" applyFont="1" applyBorder="1"/>
    <xf numFmtId="0" fontId="50" fillId="0" borderId="1" xfId="0" applyFont="1" applyBorder="1" applyAlignment="1">
      <alignment horizontal="center"/>
    </xf>
    <xf numFmtId="0" fontId="81" fillId="0" borderId="0" xfId="0" applyFont="1"/>
    <xf numFmtId="3" fontId="50" fillId="0" borderId="1" xfId="0" applyNumberFormat="1" applyFont="1" applyBorder="1"/>
    <xf numFmtId="0" fontId="50" fillId="0" borderId="1" xfId="0" applyFont="1" applyBorder="1" applyAlignment="1">
      <alignment horizontal="left" indent="2"/>
    </xf>
    <xf numFmtId="0" fontId="50" fillId="11" borderId="1" xfId="0" applyFont="1" applyFill="1" applyBorder="1"/>
    <xf numFmtId="0" fontId="50" fillId="0" borderId="1" xfId="0" applyFont="1" applyBorder="1" applyAlignment="1">
      <alignment horizontal="left" wrapText="1" indent="2"/>
    </xf>
    <xf numFmtId="0" fontId="50" fillId="0" borderId="1" xfId="0" applyFont="1" applyBorder="1" applyAlignment="1">
      <alignment horizontal="left" indent="4"/>
    </xf>
    <xf numFmtId="4" fontId="50" fillId="0" borderId="1" xfId="0" applyNumberFormat="1" applyFont="1" applyBorder="1"/>
    <xf numFmtId="0" fontId="21" fillId="0" borderId="0" xfId="0" applyFont="1" applyAlignment="1">
      <alignment horizontal="left" vertical="center" wrapText="1"/>
    </xf>
    <xf numFmtId="0" fontId="22" fillId="0" borderId="0" xfId="18" applyFont="1" applyAlignment="1">
      <alignment horizontal="left" vertical="center"/>
    </xf>
    <xf numFmtId="49" fontId="82" fillId="11" borderId="47" xfId="18" applyNumberFormat="1" applyFont="1" applyFill="1" applyBorder="1" applyAlignment="1">
      <alignment horizontal="center" vertical="center" wrapText="1"/>
    </xf>
    <xf numFmtId="49" fontId="22" fillId="11" borderId="48" xfId="18" applyNumberFormat="1" applyFont="1" applyFill="1" applyBorder="1" applyAlignment="1">
      <alignment horizontal="center" vertical="center" wrapText="1"/>
    </xf>
    <xf numFmtId="49" fontId="22" fillId="11" borderId="1" xfId="18" applyNumberFormat="1" applyFont="1" applyFill="1" applyBorder="1" applyAlignment="1">
      <alignment horizontal="center" vertical="center" wrapText="1"/>
    </xf>
    <xf numFmtId="49" fontId="22" fillId="11" borderId="49" xfId="18" applyNumberFormat="1" applyFont="1" applyFill="1" applyBorder="1" applyAlignment="1">
      <alignment horizontal="center" vertical="center" wrapText="1"/>
    </xf>
    <xf numFmtId="49" fontId="22" fillId="11" borderId="50" xfId="18" applyNumberFormat="1" applyFont="1" applyFill="1" applyBorder="1" applyAlignment="1">
      <alignment horizontal="center" vertical="center" wrapText="1"/>
    </xf>
    <xf numFmtId="0" fontId="22" fillId="11" borderId="1" xfId="19" applyFont="1" applyFill="1" applyBorder="1" applyAlignment="1">
      <alignment horizontal="center" vertical="center" wrapText="1"/>
    </xf>
    <xf numFmtId="0" fontId="22" fillId="0" borderId="1" xfId="0" applyFont="1" applyBorder="1"/>
    <xf numFmtId="0" fontId="22" fillId="0" borderId="1" xfId="0" applyFont="1" applyBorder="1" applyAlignment="1">
      <alignment horizontal="left" indent="1"/>
    </xf>
    <xf numFmtId="0" fontId="22" fillId="14" borderId="1" xfId="0" applyFont="1" applyFill="1" applyBorder="1" applyAlignment="1">
      <alignment horizontal="left" indent="1"/>
    </xf>
    <xf numFmtId="3" fontId="21" fillId="9" borderId="51" xfId="18" applyNumberFormat="1" applyFont="1" applyFill="1" applyBorder="1" applyAlignment="1">
      <alignment wrapText="1"/>
    </xf>
    <xf numFmtId="3" fontId="21" fillId="9" borderId="52" xfId="18" applyNumberFormat="1" applyFont="1" applyFill="1" applyBorder="1" applyAlignment="1">
      <alignment wrapText="1"/>
    </xf>
    <xf numFmtId="3" fontId="22" fillId="0" borderId="53" xfId="18" applyNumberFormat="1" applyFont="1" applyBorder="1" applyAlignment="1">
      <alignment horizontal="center" wrapText="1"/>
    </xf>
    <xf numFmtId="3" fontId="83" fillId="0" borderId="54" xfId="0" applyNumberFormat="1" applyFont="1" applyBorder="1"/>
    <xf numFmtId="3" fontId="83" fillId="0" borderId="55" xfId="0" applyNumberFormat="1" applyFont="1" applyBorder="1"/>
    <xf numFmtId="3" fontId="21" fillId="0" borderId="55" xfId="18" applyNumberFormat="1" applyFont="1" applyBorder="1" applyAlignment="1">
      <alignment wrapText="1"/>
    </xf>
    <xf numFmtId="0" fontId="21" fillId="9" borderId="55" xfId="18" applyFont="1" applyFill="1" applyBorder="1" applyAlignment="1">
      <alignment wrapText="1"/>
    </xf>
    <xf numFmtId="3" fontId="22" fillId="9" borderId="56" xfId="18" applyNumberFormat="1" applyFont="1" applyFill="1" applyBorder="1" applyAlignment="1">
      <alignment horizontal="center" wrapText="1"/>
    </xf>
    <xf numFmtId="0" fontId="21" fillId="9" borderId="54" xfId="18" applyFont="1" applyFill="1" applyBorder="1" applyAlignment="1">
      <alignment wrapText="1"/>
    </xf>
    <xf numFmtId="1" fontId="21" fillId="0" borderId="55" xfId="18" applyNumberFormat="1" applyFont="1" applyBorder="1" applyAlignment="1">
      <alignment wrapText="1"/>
    </xf>
    <xf numFmtId="1" fontId="22" fillId="9" borderId="56" xfId="18" applyNumberFormat="1" applyFont="1" applyFill="1" applyBorder="1" applyAlignment="1">
      <alignment horizontal="center" wrapText="1"/>
    </xf>
    <xf numFmtId="4" fontId="21" fillId="0" borderId="54" xfId="18" applyNumberFormat="1" applyFont="1" applyBorder="1" applyAlignment="1">
      <alignment wrapText="1"/>
    </xf>
    <xf numFmtId="4" fontId="21" fillId="0" borderId="55" xfId="18" applyNumberFormat="1" applyFont="1" applyBorder="1" applyAlignment="1">
      <alignment wrapText="1"/>
    </xf>
    <xf numFmtId="4" fontId="21" fillId="0" borderId="57" xfId="18" applyNumberFormat="1" applyFont="1" applyBorder="1" applyAlignment="1">
      <alignment wrapText="1"/>
    </xf>
    <xf numFmtId="4" fontId="21" fillId="0" borderId="58" xfId="18" applyNumberFormat="1" applyFont="1" applyBorder="1" applyAlignment="1">
      <alignment wrapText="1"/>
    </xf>
    <xf numFmtId="0" fontId="22" fillId="0" borderId="8" xfId="0" applyFont="1" applyBorder="1" applyAlignment="1">
      <alignment horizontal="center" vertical="center"/>
    </xf>
    <xf numFmtId="0" fontId="2" fillId="0" borderId="19" xfId="0" applyFont="1" applyBorder="1"/>
    <xf numFmtId="0" fontId="2" fillId="0" borderId="21" xfId="0" applyFont="1" applyBorder="1"/>
    <xf numFmtId="0" fontId="2" fillId="0" borderId="17" xfId="0" applyFont="1" applyBorder="1"/>
    <xf numFmtId="0" fontId="50" fillId="15" borderId="10" xfId="0" applyFont="1" applyFill="1" applyBorder="1"/>
    <xf numFmtId="0" fontId="50" fillId="0" borderId="0" xfId="0" applyFont="1" applyAlignment="1">
      <alignment horizontal="center" vertical="center"/>
    </xf>
    <xf numFmtId="0" fontId="84" fillId="0" borderId="0" xfId="0" applyFont="1" applyAlignment="1">
      <alignment horizontal="center" vertical="center"/>
    </xf>
    <xf numFmtId="0" fontId="50" fillId="0" borderId="10" xfId="0" applyFont="1" applyBorder="1" applyAlignment="1">
      <alignment horizontal="center" vertical="center"/>
    </xf>
    <xf numFmtId="4" fontId="22" fillId="9" borderId="56" xfId="18" applyNumberFormat="1" applyFont="1" applyFill="1" applyBorder="1" applyAlignment="1">
      <alignment horizontal="center" wrapText="1"/>
    </xf>
    <xf numFmtId="4" fontId="22" fillId="9" borderId="59" xfId="18" applyNumberFormat="1" applyFont="1" applyFill="1" applyBorder="1" applyAlignment="1">
      <alignment horizontal="center" wrapText="1"/>
    </xf>
    <xf numFmtId="0" fontId="74" fillId="2" borderId="1" xfId="3" applyFont="1" applyFill="1" applyBorder="1" applyAlignment="1">
      <alignment horizontal="left" vertical="center" wrapText="1" indent="2"/>
    </xf>
    <xf numFmtId="0" fontId="89" fillId="0" borderId="1" xfId="3" applyFont="1" applyBorder="1" applyAlignment="1">
      <alignment horizontal="left" vertical="center" wrapText="1" indent="3"/>
    </xf>
    <xf numFmtId="1" fontId="9" fillId="7" borderId="1" xfId="0" applyNumberFormat="1" applyFont="1" applyFill="1" applyBorder="1" applyAlignment="1">
      <alignment vertical="center" wrapText="1"/>
    </xf>
    <xf numFmtId="1" fontId="24" fillId="7" borderId="1" xfId="0" applyNumberFormat="1" applyFont="1" applyFill="1" applyBorder="1" applyAlignment="1">
      <alignment vertical="center" wrapText="1"/>
    </xf>
    <xf numFmtId="1" fontId="9" fillId="0" borderId="1" xfId="0" applyNumberFormat="1" applyFont="1" applyBorder="1" applyAlignment="1">
      <alignment vertical="center" wrapText="1"/>
    </xf>
    <xf numFmtId="1" fontId="21" fillId="0" borderId="1" xfId="11" quotePrefix="1" applyNumberFormat="1" applyFont="1" applyBorder="1" applyAlignment="1">
      <alignment horizontal="center" vertical="center" wrapText="1"/>
    </xf>
    <xf numFmtId="1" fontId="21" fillId="11" borderId="1" xfId="11" quotePrefix="1" applyNumberFormat="1" applyFont="1" applyFill="1" applyBorder="1" applyAlignment="1">
      <alignment horizontal="center" vertical="center" wrapText="1"/>
    </xf>
    <xf numFmtId="3" fontId="0" fillId="7" borderId="1" xfId="0" applyNumberFormat="1" applyFill="1" applyBorder="1" applyAlignment="1">
      <alignment vertical="center" wrapText="1"/>
    </xf>
    <xf numFmtId="0" fontId="91" fillId="7" borderId="1" xfId="0" applyFont="1" applyFill="1" applyBorder="1" applyAlignment="1">
      <alignment vertical="center" wrapText="1"/>
    </xf>
    <xf numFmtId="0" fontId="76" fillId="0" borderId="1" xfId="0" applyFont="1" applyBorder="1" applyAlignment="1">
      <alignment vertical="center" wrapText="1"/>
    </xf>
    <xf numFmtId="0" fontId="66" fillId="9" borderId="22" xfId="0" applyFont="1" applyFill="1" applyBorder="1" applyAlignment="1">
      <alignment vertical="center"/>
    </xf>
    <xf numFmtId="0" fontId="66" fillId="9" borderId="24" xfId="0" applyFont="1" applyFill="1" applyBorder="1" applyAlignment="1">
      <alignment vertical="center"/>
    </xf>
    <xf numFmtId="0" fontId="66" fillId="9" borderId="24" xfId="0" applyFont="1" applyFill="1" applyBorder="1" applyAlignment="1">
      <alignment horizontal="center" vertical="center"/>
    </xf>
    <xf numFmtId="0" fontId="66" fillId="9" borderId="33" xfId="0" applyFont="1" applyFill="1" applyBorder="1" applyAlignment="1">
      <alignment vertical="center"/>
    </xf>
    <xf numFmtId="0" fontId="72" fillId="8" borderId="22" xfId="0" applyFont="1" applyFill="1" applyBorder="1" applyAlignment="1">
      <alignment vertical="center" wrapText="1"/>
    </xf>
    <xf numFmtId="0" fontId="72" fillId="8" borderId="15" xfId="0" applyFont="1" applyFill="1" applyBorder="1" applyAlignment="1">
      <alignment vertical="center" wrapText="1"/>
    </xf>
    <xf numFmtId="0" fontId="72" fillId="8" borderId="21" xfId="0" applyFont="1" applyFill="1" applyBorder="1" applyAlignment="1">
      <alignment vertical="center" wrapText="1"/>
    </xf>
    <xf numFmtId="0" fontId="70" fillId="20" borderId="34" xfId="0" applyFont="1" applyFill="1" applyBorder="1" applyAlignment="1">
      <alignment horizontal="center" vertical="center" wrapText="1"/>
    </xf>
    <xf numFmtId="0" fontId="70" fillId="0" borderId="22" xfId="0" applyFont="1" applyBorder="1" applyAlignment="1">
      <alignment vertical="center" wrapText="1"/>
    </xf>
    <xf numFmtId="0" fontId="70" fillId="8" borderId="22" xfId="0" applyFont="1" applyFill="1" applyBorder="1" applyAlignment="1">
      <alignment vertical="center"/>
    </xf>
    <xf numFmtId="0" fontId="70" fillId="8" borderId="15" xfId="0" applyFont="1" applyFill="1" applyBorder="1" applyAlignment="1">
      <alignment vertical="center"/>
    </xf>
    <xf numFmtId="0" fontId="70" fillId="8" borderId="21" xfId="0" applyFont="1" applyFill="1" applyBorder="1" applyAlignment="1">
      <alignment vertical="center"/>
    </xf>
    <xf numFmtId="0" fontId="70" fillId="8" borderId="22" xfId="0" applyFont="1" applyFill="1" applyBorder="1" applyAlignment="1">
      <alignment vertical="center" wrapText="1"/>
    </xf>
    <xf numFmtId="0" fontId="71" fillId="8" borderId="22" xfId="0" applyFont="1" applyFill="1" applyBorder="1" applyAlignment="1">
      <alignment vertical="center" wrapText="1"/>
    </xf>
    <xf numFmtId="0" fontId="71" fillId="8" borderId="15" xfId="0" applyFont="1" applyFill="1" applyBorder="1" applyAlignment="1">
      <alignment vertical="center" wrapText="1"/>
    </xf>
    <xf numFmtId="0" fontId="71" fillId="8" borderId="15" xfId="0" applyFont="1" applyFill="1" applyBorder="1" applyAlignment="1">
      <alignment horizontal="center" vertical="center" wrapText="1"/>
    </xf>
    <xf numFmtId="0" fontId="70" fillId="8" borderId="22" xfId="0" applyFont="1" applyFill="1" applyBorder="1" applyAlignment="1">
      <alignment horizontal="center" vertical="center" wrapText="1"/>
    </xf>
    <xf numFmtId="0" fontId="70" fillId="8" borderId="15" xfId="0" applyFont="1" applyFill="1" applyBorder="1" applyAlignment="1">
      <alignment vertical="center" wrapText="1"/>
    </xf>
    <xf numFmtId="0" fontId="70" fillId="20" borderId="22" xfId="0" applyFont="1" applyFill="1" applyBorder="1" applyAlignment="1">
      <alignment vertical="center" wrapText="1"/>
    </xf>
    <xf numFmtId="0" fontId="70" fillId="8" borderId="15" xfId="0" applyFont="1" applyFill="1" applyBorder="1" applyAlignment="1">
      <alignment horizontal="center" vertical="center"/>
    </xf>
    <xf numFmtId="3" fontId="21" fillId="0" borderId="1" xfId="0" applyNumberFormat="1" applyFont="1" applyBorder="1" applyAlignment="1">
      <alignment horizontal="left" vertical="center" wrapText="1" indent="1"/>
    </xf>
    <xf numFmtId="3" fontId="21" fillId="10" borderId="1" xfId="0" applyNumberFormat="1" applyFont="1" applyFill="1" applyBorder="1" applyAlignment="1">
      <alignment horizontal="center" vertical="center" wrapText="1"/>
    </xf>
    <xf numFmtId="3" fontId="60" fillId="7" borderId="1" xfId="0" applyNumberFormat="1" applyFont="1" applyFill="1" applyBorder="1" applyAlignment="1">
      <alignment vertical="center" wrapText="1"/>
    </xf>
    <xf numFmtId="0" fontId="64" fillId="0" borderId="0" xfId="0" applyFont="1" applyAlignment="1">
      <alignment vertical="center" wrapText="1"/>
    </xf>
    <xf numFmtId="0" fontId="64" fillId="0" borderId="1" xfId="0" applyFont="1" applyBorder="1" applyAlignment="1">
      <alignment horizontal="center" vertical="center" wrapText="1"/>
    </xf>
    <xf numFmtId="0" fontId="63" fillId="0" borderId="1" xfId="0" applyFont="1" applyBorder="1" applyAlignment="1">
      <alignment horizontal="center" vertical="center" wrapText="1"/>
    </xf>
    <xf numFmtId="0" fontId="62" fillId="0" borderId="1" xfId="0" applyFont="1" applyBorder="1" applyAlignment="1">
      <alignment horizontal="center" vertical="center" wrapText="1"/>
    </xf>
    <xf numFmtId="0" fontId="62" fillId="0" borderId="1" xfId="0" applyFont="1" applyBorder="1" applyAlignment="1">
      <alignment vertical="center" wrapText="1"/>
    </xf>
    <xf numFmtId="0" fontId="64" fillId="6" borderId="2" xfId="0" applyFont="1" applyFill="1" applyBorder="1" applyAlignment="1">
      <alignment vertical="center" wrapText="1"/>
    </xf>
    <xf numFmtId="0" fontId="64" fillId="6" borderId="9" xfId="0" applyFont="1" applyFill="1" applyBorder="1" applyAlignment="1">
      <alignment vertical="center" wrapText="1"/>
    </xf>
    <xf numFmtId="0" fontId="64" fillId="6" borderId="1" xfId="0" applyFont="1" applyFill="1" applyBorder="1" applyAlignment="1">
      <alignment vertical="center" wrapText="1"/>
    </xf>
    <xf numFmtId="0" fontId="64" fillId="6" borderId="1" xfId="0" applyFont="1" applyFill="1" applyBorder="1" applyAlignment="1">
      <alignment horizontal="center" vertical="center" wrapText="1"/>
    </xf>
    <xf numFmtId="0" fontId="9" fillId="0" borderId="0" xfId="0" applyFont="1" applyAlignment="1">
      <alignment horizontal="justify" vertical="center" wrapText="1"/>
    </xf>
    <xf numFmtId="0" fontId="40" fillId="0" borderId="0" xfId="0" applyFont="1" applyAlignment="1">
      <alignment horizontal="left" vertical="center" wrapText="1"/>
    </xf>
    <xf numFmtId="0" fontId="24" fillId="0" borderId="0" xfId="0" applyFont="1" applyAlignment="1">
      <alignment horizontal="justify" vertical="center" wrapText="1"/>
    </xf>
    <xf numFmtId="0" fontId="38" fillId="0" borderId="0" xfId="0" applyFont="1" applyAlignment="1">
      <alignment horizontal="justify" vertical="center" wrapText="1"/>
    </xf>
    <xf numFmtId="0" fontId="9" fillId="7"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22" fillId="11" borderId="2" xfId="0" applyFont="1" applyFill="1" applyBorder="1" applyAlignment="1">
      <alignment horizontal="center" vertical="center" wrapText="1"/>
    </xf>
    <xf numFmtId="0" fontId="22" fillId="11" borderId="10" xfId="0" applyFont="1" applyFill="1" applyBorder="1" applyAlignment="1">
      <alignment horizontal="center" vertical="center" wrapText="1"/>
    </xf>
    <xf numFmtId="0" fontId="22" fillId="11" borderId="9" xfId="0" applyFont="1" applyFill="1" applyBorder="1" applyAlignment="1">
      <alignment horizontal="center" vertical="center" wrapText="1"/>
    </xf>
    <xf numFmtId="0" fontId="22" fillId="0" borderId="0" xfId="0" applyFont="1" applyAlignment="1">
      <alignment horizontal="center" vertical="center" wrapText="1"/>
    </xf>
    <xf numFmtId="0" fontId="32" fillId="11" borderId="2" xfId="0" applyFont="1" applyFill="1" applyBorder="1" applyAlignment="1">
      <alignment horizontal="center" vertical="center" wrapText="1"/>
    </xf>
    <xf numFmtId="0" fontId="32" fillId="11" borderId="10" xfId="0" applyFont="1" applyFill="1" applyBorder="1" applyAlignment="1">
      <alignment horizontal="center" vertical="center" wrapText="1"/>
    </xf>
    <xf numFmtId="0" fontId="32" fillId="11" borderId="9"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64" fillId="6" borderId="2" xfId="0" applyFont="1" applyFill="1" applyBorder="1" applyAlignment="1">
      <alignment horizontal="center" vertical="center" wrapText="1"/>
    </xf>
    <xf numFmtId="0" fontId="64" fillId="6" borderId="10" xfId="0" applyFont="1" applyFill="1" applyBorder="1" applyAlignment="1">
      <alignment horizontal="center" vertical="center" wrapText="1"/>
    </xf>
    <xf numFmtId="0" fontId="64" fillId="6" borderId="9" xfId="0" applyFont="1" applyFill="1" applyBorder="1" applyAlignment="1">
      <alignment horizontal="center" vertical="center" wrapText="1"/>
    </xf>
    <xf numFmtId="0" fontId="29" fillId="0" borderId="1" xfId="0" applyFont="1" applyBorder="1" applyAlignment="1">
      <alignment horizontal="center" vertical="center" wrapText="1"/>
    </xf>
    <xf numFmtId="0" fontId="29" fillId="0" borderId="1" xfId="0" applyFont="1" applyBorder="1" applyAlignment="1">
      <alignment vertical="center"/>
    </xf>
    <xf numFmtId="0" fontId="21" fillId="0" borderId="0" xfId="0" applyFont="1" applyAlignment="1">
      <alignment horizontal="center" vertical="center" wrapText="1"/>
    </xf>
    <xf numFmtId="0" fontId="21" fillId="0" borderId="5"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4" xfId="0" applyFont="1" applyBorder="1" applyAlignment="1">
      <alignment horizontal="center" vertical="center" wrapText="1"/>
    </xf>
    <xf numFmtId="0" fontId="22" fillId="0" borderId="1" xfId="0" applyFont="1" applyBorder="1" applyAlignment="1">
      <alignment horizontal="center" vertical="center" wrapText="1"/>
    </xf>
    <xf numFmtId="0" fontId="22" fillId="19" borderId="2" xfId="0" applyFont="1" applyFill="1" applyBorder="1" applyAlignment="1">
      <alignment horizontal="left" vertical="center" wrapText="1"/>
    </xf>
    <xf numFmtId="0" fontId="22" fillId="19" borderId="10" xfId="0" applyFont="1" applyFill="1" applyBorder="1" applyAlignment="1">
      <alignment horizontal="left" vertical="center" wrapText="1"/>
    </xf>
    <xf numFmtId="0" fontId="22" fillId="19" borderId="9" xfId="0" applyFont="1" applyFill="1" applyBorder="1" applyAlignment="1">
      <alignment horizontal="left" vertical="center" wrapText="1"/>
    </xf>
    <xf numFmtId="0" fontId="22" fillId="11" borderId="2" xfId="0" applyFont="1" applyFill="1" applyBorder="1" applyAlignment="1">
      <alignment horizontal="left" vertical="center" wrapText="1"/>
    </xf>
    <xf numFmtId="0" fontId="22" fillId="11" borderId="10" xfId="0" applyFont="1" applyFill="1" applyBorder="1" applyAlignment="1">
      <alignment horizontal="left" vertical="center" wrapText="1"/>
    </xf>
    <xf numFmtId="0" fontId="22" fillId="11" borderId="9" xfId="0" applyFont="1" applyFill="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21" fillId="7" borderId="8" xfId="0" applyFont="1" applyFill="1" applyBorder="1" applyAlignment="1">
      <alignment horizontal="center" vertical="center" wrapText="1"/>
    </xf>
    <xf numFmtId="0" fontId="21" fillId="7" borderId="35" xfId="0" applyFont="1" applyFill="1" applyBorder="1" applyAlignment="1">
      <alignment horizontal="center" vertical="center" wrapText="1"/>
    </xf>
    <xf numFmtId="0" fontId="21" fillId="7" borderId="6" xfId="0" applyFont="1" applyFill="1" applyBorder="1" applyAlignment="1">
      <alignment horizontal="center"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7" xfId="0" applyFont="1" applyBorder="1" applyAlignment="1">
      <alignment horizontal="center" vertical="center" wrapText="1"/>
    </xf>
    <xf numFmtId="0" fontId="21" fillId="7" borderId="11" xfId="0" applyFont="1" applyFill="1" applyBorder="1" applyAlignment="1">
      <alignment horizontal="center" vertical="center" wrapText="1"/>
    </xf>
    <xf numFmtId="0" fontId="21" fillId="7" borderId="13" xfId="0" applyFont="1" applyFill="1" applyBorder="1" applyAlignment="1">
      <alignment horizontal="center" vertical="center" wrapText="1"/>
    </xf>
    <xf numFmtId="0" fontId="21" fillId="7" borderId="7" xfId="0" applyFont="1" applyFill="1" applyBorder="1" applyAlignment="1">
      <alignment horizontal="center" vertical="center" wrapText="1"/>
    </xf>
    <xf numFmtId="0" fontId="21" fillId="7" borderId="4" xfId="0" applyFont="1" applyFill="1" applyBorder="1" applyAlignment="1">
      <alignment horizontal="center" vertical="center" wrapText="1"/>
    </xf>
    <xf numFmtId="0" fontId="21" fillId="0" borderId="8"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6" xfId="0" applyFont="1" applyBorder="1" applyAlignment="1">
      <alignment horizontal="center" vertical="center" wrapText="1"/>
    </xf>
    <xf numFmtId="0" fontId="21" fillId="7" borderId="12" xfId="0" applyFont="1" applyFill="1" applyBorder="1" applyAlignment="1">
      <alignment horizontal="center" vertical="center" wrapText="1"/>
    </xf>
    <xf numFmtId="0" fontId="21" fillId="7" borderId="14" xfId="0" applyFont="1" applyFill="1" applyBorder="1" applyAlignment="1">
      <alignment horizontal="center" vertical="center" wrapText="1"/>
    </xf>
    <xf numFmtId="0" fontId="21" fillId="7" borderId="5" xfId="0" applyFont="1" applyFill="1" applyBorder="1" applyAlignment="1">
      <alignment horizontal="center" vertical="center" wrapText="1"/>
    </xf>
    <xf numFmtId="0" fontId="40" fillId="0" borderId="0" xfId="0" applyFont="1" applyAlignment="1">
      <alignment horizontal="left" wrapText="1"/>
    </xf>
    <xf numFmtId="0" fontId="9" fillId="0" borderId="0" xfId="0" applyFont="1" applyAlignment="1">
      <alignment vertical="center" wrapText="1"/>
    </xf>
    <xf numFmtId="0" fontId="49" fillId="0" borderId="1" xfId="0" applyFont="1" applyBorder="1" applyAlignment="1">
      <alignment horizontal="center" vertical="center" wrapText="1"/>
    </xf>
    <xf numFmtId="0" fontId="49" fillId="0" borderId="2"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9" xfId="0" applyFont="1" applyBorder="1" applyAlignment="1">
      <alignment horizontal="center" vertical="center" wrapText="1"/>
    </xf>
    <xf numFmtId="0" fontId="10" fillId="0" borderId="1" xfId="0" applyFont="1" applyBorder="1" applyAlignment="1">
      <alignment vertical="center" wrapText="1"/>
    </xf>
    <xf numFmtId="49" fontId="21" fillId="14" borderId="1" xfId="0" applyNumberFormat="1" applyFont="1" applyFill="1" applyBorder="1" applyAlignment="1">
      <alignment horizontal="center" vertical="center" wrapText="1"/>
    </xf>
    <xf numFmtId="49" fontId="21" fillId="14" borderId="8"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left"/>
    </xf>
    <xf numFmtId="0" fontId="0" fillId="15" borderId="1" xfId="0" applyFill="1" applyBorder="1" applyAlignment="1">
      <alignment horizontal="left"/>
    </xf>
    <xf numFmtId="2" fontId="0" fillId="0" borderId="1" xfId="0" applyNumberFormat="1" applyBorder="1" applyAlignment="1">
      <alignment horizontal="center" vertical="center"/>
    </xf>
    <xf numFmtId="0" fontId="9" fillId="0" borderId="1" xfId="0" applyFont="1" applyBorder="1" applyAlignment="1">
      <alignment horizontal="center"/>
    </xf>
    <xf numFmtId="49" fontId="21" fillId="0" borderId="0" xfId="0" applyNumberFormat="1" applyFont="1" applyAlignment="1">
      <alignment horizontal="left" vertical="center" wrapText="1"/>
    </xf>
    <xf numFmtId="49" fontId="25" fillId="0" borderId="0" xfId="0" applyNumberFormat="1" applyFont="1" applyAlignment="1">
      <alignment horizontal="justify" vertical="center" wrapText="1"/>
    </xf>
    <xf numFmtId="49" fontId="22" fillId="0" borderId="0" xfId="0" applyNumberFormat="1" applyFont="1" applyAlignment="1">
      <alignment horizontal="justify" vertical="center"/>
    </xf>
    <xf numFmtId="0" fontId="22" fillId="14" borderId="8" xfId="0" applyFont="1" applyFill="1" applyBorder="1" applyAlignment="1">
      <alignment horizontal="center" vertical="center" wrapText="1"/>
    </xf>
    <xf numFmtId="0" fontId="22" fillId="14" borderId="35" xfId="0" applyFont="1" applyFill="1" applyBorder="1" applyAlignment="1">
      <alignment horizontal="center" vertical="center" wrapText="1"/>
    </xf>
    <xf numFmtId="0" fontId="22" fillId="14" borderId="6" xfId="0" applyFont="1" applyFill="1" applyBorder="1" applyAlignment="1">
      <alignment horizontal="center" vertical="center" wrapText="1"/>
    </xf>
    <xf numFmtId="0" fontId="22" fillId="14" borderId="11" xfId="0" applyFont="1" applyFill="1" applyBorder="1" applyAlignment="1">
      <alignment horizontal="center" vertical="center" wrapText="1"/>
    </xf>
    <xf numFmtId="0" fontId="22" fillId="14" borderId="3" xfId="0" applyFont="1" applyFill="1" applyBorder="1" applyAlignment="1">
      <alignment horizontal="center" vertical="center" wrapText="1"/>
    </xf>
    <xf numFmtId="0" fontId="22" fillId="14" borderId="7" xfId="0" applyFont="1" applyFill="1" applyBorder="1" applyAlignment="1">
      <alignment horizontal="center" vertical="center" wrapText="1"/>
    </xf>
    <xf numFmtId="0" fontId="24" fillId="14" borderId="1" xfId="0" applyFont="1" applyFill="1" applyBorder="1" applyAlignment="1">
      <alignment horizontal="center" vertical="center" wrapText="1"/>
    </xf>
    <xf numFmtId="0" fontId="24" fillId="11" borderId="9" xfId="0" applyFont="1" applyFill="1" applyBorder="1" applyAlignment="1">
      <alignment horizontal="center" vertical="center" wrapText="1"/>
    </xf>
    <xf numFmtId="0" fontId="24" fillId="11" borderId="1" xfId="0" applyFont="1" applyFill="1" applyBorder="1" applyAlignment="1">
      <alignment horizontal="center" vertical="center" wrapText="1"/>
    </xf>
    <xf numFmtId="0" fontId="24" fillId="11" borderId="2" xfId="0" applyFont="1" applyFill="1" applyBorder="1" applyAlignment="1">
      <alignment horizontal="center" vertical="center" wrapText="1"/>
    </xf>
    <xf numFmtId="9" fontId="22" fillId="11" borderId="1" xfId="0" applyNumberFormat="1" applyFont="1" applyFill="1" applyBorder="1" applyAlignment="1">
      <alignment horizontal="center" vertical="center" wrapText="1"/>
    </xf>
    <xf numFmtId="0" fontId="37" fillId="0" borderId="0" xfId="0" applyFont="1" applyAlignment="1">
      <alignment horizontal="justify" vertical="center" wrapText="1"/>
    </xf>
    <xf numFmtId="0" fontId="29" fillId="0" borderId="0" xfId="0" applyFont="1" applyAlignment="1">
      <alignment horizontal="justify" vertical="center" wrapText="1"/>
    </xf>
    <xf numFmtId="0" fontId="9" fillId="0" borderId="0" xfId="0" applyFont="1"/>
    <xf numFmtId="0" fontId="28" fillId="0" borderId="0" xfId="0" applyFont="1" applyAlignment="1">
      <alignment horizontal="justify" vertical="center"/>
    </xf>
    <xf numFmtId="0" fontId="28" fillId="0" borderId="0" xfId="0" applyFont="1" applyAlignment="1">
      <alignment vertical="center"/>
    </xf>
    <xf numFmtId="0" fontId="29" fillId="0" borderId="0" xfId="0" applyFont="1" applyAlignment="1">
      <alignment horizontal="justify" vertical="center"/>
    </xf>
    <xf numFmtId="0" fontId="21" fillId="14" borderId="11" xfId="0" applyFont="1" applyFill="1" applyBorder="1" applyAlignment="1">
      <alignment horizontal="center" vertical="center"/>
    </xf>
    <xf numFmtId="0" fontId="21" fillId="14" borderId="12" xfId="0" applyFont="1" applyFill="1" applyBorder="1" applyAlignment="1">
      <alignment horizontal="center" vertical="center"/>
    </xf>
    <xf numFmtId="0" fontId="21" fillId="14" borderId="13" xfId="0" applyFont="1" applyFill="1" applyBorder="1" applyAlignment="1">
      <alignment horizontal="center" vertical="center"/>
    </xf>
    <xf numFmtId="0" fontId="21" fillId="14" borderId="8" xfId="0" applyFont="1" applyFill="1" applyBorder="1" applyAlignment="1">
      <alignment horizontal="center" vertical="center" wrapText="1"/>
    </xf>
    <xf numFmtId="0" fontId="21" fillId="14" borderId="6" xfId="0" applyFont="1" applyFill="1" applyBorder="1" applyAlignment="1">
      <alignment horizontal="center" vertical="center" wrapText="1"/>
    </xf>
    <xf numFmtId="0" fontId="21" fillId="14" borderId="11" xfId="0" applyFont="1" applyFill="1" applyBorder="1" applyAlignment="1">
      <alignment horizontal="center" vertical="center" wrapText="1"/>
    </xf>
    <xf numFmtId="0" fontId="21" fillId="14" borderId="13" xfId="0" applyFont="1" applyFill="1" applyBorder="1" applyAlignment="1">
      <alignment horizontal="center" vertical="center" wrapText="1"/>
    </xf>
    <xf numFmtId="0" fontId="21" fillId="14" borderId="1" xfId="0" applyFont="1" applyFill="1" applyBorder="1" applyAlignment="1">
      <alignment horizontal="center" vertical="center" wrapText="1"/>
    </xf>
    <xf numFmtId="0" fontId="21" fillId="14" borderId="2" xfId="0" applyFont="1" applyFill="1" applyBorder="1" applyAlignment="1">
      <alignment horizontal="center" vertical="center" wrapText="1"/>
    </xf>
    <xf numFmtId="0" fontId="21" fillId="14" borderId="10" xfId="0" applyFont="1" applyFill="1" applyBorder="1" applyAlignment="1">
      <alignment horizontal="center" vertical="center" wrapText="1"/>
    </xf>
    <xf numFmtId="0" fontId="21" fillId="14" borderId="9" xfId="0" applyFont="1" applyFill="1" applyBorder="1" applyAlignment="1">
      <alignment horizontal="center" vertical="center" wrapText="1"/>
    </xf>
    <xf numFmtId="0" fontId="37" fillId="0" borderId="0" xfId="0" applyFont="1" applyAlignment="1">
      <alignment horizontal="justify" vertical="center"/>
    </xf>
    <xf numFmtId="0" fontId="9" fillId="0" borderId="36" xfId="0" applyFont="1" applyBorder="1"/>
    <xf numFmtId="0" fontId="29" fillId="0" borderId="22" xfId="0" applyFont="1" applyBorder="1" applyAlignment="1">
      <alignment vertical="center" wrapText="1"/>
    </xf>
    <xf numFmtId="0" fontId="29" fillId="0" borderId="24" xfId="0" applyFont="1" applyBorder="1" applyAlignment="1">
      <alignment vertical="center" wrapText="1"/>
    </xf>
    <xf numFmtId="0" fontId="29" fillId="0" borderId="23" xfId="0" applyFont="1" applyBorder="1" applyAlignment="1">
      <alignment vertical="center" wrapText="1"/>
    </xf>
    <xf numFmtId="3" fontId="21" fillId="0" borderId="22" xfId="0" applyNumberFormat="1" applyFont="1" applyBorder="1" applyAlignment="1">
      <alignment vertical="center"/>
    </xf>
    <xf numFmtId="3" fontId="21" fillId="0" borderId="24" xfId="0" applyNumberFormat="1" applyFont="1" applyBorder="1" applyAlignment="1">
      <alignment vertical="center"/>
    </xf>
    <xf numFmtId="3" fontId="21" fillId="0" borderId="23" xfId="0" applyNumberFormat="1" applyFont="1" applyBorder="1" applyAlignment="1">
      <alignment vertical="center"/>
    </xf>
    <xf numFmtId="0" fontId="9" fillId="0" borderId="18" xfId="0" applyFont="1" applyBorder="1"/>
    <xf numFmtId="166" fontId="21" fillId="0" borderId="22" xfId="0" applyNumberFormat="1" applyFont="1" applyBorder="1" applyAlignment="1">
      <alignment vertical="center"/>
    </xf>
    <xf numFmtId="166" fontId="21" fillId="0" borderId="24" xfId="0" applyNumberFormat="1" applyFont="1" applyBorder="1" applyAlignment="1">
      <alignment vertical="center"/>
    </xf>
    <xf numFmtId="166" fontId="21" fillId="0" borderId="23" xfId="0" applyNumberFormat="1" applyFont="1" applyBorder="1" applyAlignment="1">
      <alignment vertical="center"/>
    </xf>
    <xf numFmtId="0" fontId="9" fillId="0" borderId="19" xfId="0" applyFont="1" applyBorder="1"/>
    <xf numFmtId="0" fontId="29" fillId="0" borderId="22" xfId="0" applyFont="1" applyBorder="1" applyAlignment="1">
      <alignment horizontal="center" vertical="center"/>
    </xf>
    <xf numFmtId="0" fontId="29" fillId="0" borderId="24" xfId="0" applyFont="1" applyBorder="1" applyAlignment="1">
      <alignment horizontal="center" vertical="center"/>
    </xf>
    <xf numFmtId="0" fontId="29" fillId="0" borderId="23" xfId="0" applyFont="1" applyBorder="1" applyAlignment="1">
      <alignment horizontal="center" vertical="center"/>
    </xf>
    <xf numFmtId="0" fontId="9" fillId="0" borderId="27" xfId="0" applyFont="1" applyBorder="1"/>
    <xf numFmtId="0" fontId="9" fillId="0" borderId="21" xfId="0" applyFont="1" applyBorder="1"/>
    <xf numFmtId="0" fontId="21" fillId="0" borderId="22"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3" xfId="0" applyFont="1" applyBorder="1" applyAlignment="1">
      <alignment horizontal="center" vertical="center" wrapText="1"/>
    </xf>
    <xf numFmtId="49" fontId="21" fillId="0" borderId="0" xfId="0" applyNumberFormat="1" applyFont="1" applyAlignment="1">
      <alignment horizontal="justify" vertical="center" wrapText="1"/>
    </xf>
    <xf numFmtId="49" fontId="22" fillId="0" borderId="0" xfId="0" applyNumberFormat="1" applyFont="1" applyAlignment="1">
      <alignment horizontal="justify" vertical="center" wrapText="1"/>
    </xf>
    <xf numFmtId="49" fontId="21" fillId="0" borderId="0" xfId="0" applyNumberFormat="1" applyFont="1" applyAlignment="1">
      <alignment vertical="center"/>
    </xf>
    <xf numFmtId="49" fontId="43" fillId="0" borderId="0" xfId="0" applyNumberFormat="1" applyFont="1" applyAlignment="1">
      <alignment horizontal="justify" vertical="center" wrapText="1"/>
    </xf>
    <xf numFmtId="49" fontId="22" fillId="14" borderId="0" xfId="0" applyNumberFormat="1" applyFont="1" applyFill="1" applyAlignment="1">
      <alignment horizontal="justify" vertical="center" wrapText="1"/>
    </xf>
    <xf numFmtId="49" fontId="21" fillId="0" borderId="0" xfId="0" applyNumberFormat="1" applyFont="1" applyAlignment="1">
      <alignment vertical="center" wrapText="1"/>
    </xf>
    <xf numFmtId="49" fontId="25" fillId="14" borderId="1" xfId="0" applyNumberFormat="1" applyFont="1" applyFill="1" applyBorder="1" applyAlignment="1">
      <alignment vertical="center" wrapText="1"/>
    </xf>
    <xf numFmtId="49" fontId="32" fillId="14" borderId="1" xfId="0" applyNumberFormat="1" applyFont="1" applyFill="1" applyBorder="1" applyAlignment="1">
      <alignment vertical="center" wrapText="1"/>
    </xf>
    <xf numFmtId="49" fontId="21" fillId="14" borderId="1" xfId="0" applyNumberFormat="1" applyFont="1" applyFill="1" applyBorder="1" applyAlignment="1">
      <alignment vertical="center" wrapText="1"/>
    </xf>
    <xf numFmtId="49" fontId="25" fillId="14" borderId="1" xfId="0" applyNumberFormat="1" applyFont="1" applyFill="1" applyBorder="1" applyAlignment="1">
      <alignment horizontal="center" vertical="center" wrapText="1"/>
    </xf>
    <xf numFmtId="49" fontId="21" fillId="14" borderId="0" xfId="0" applyNumberFormat="1" applyFont="1" applyFill="1" applyAlignment="1">
      <alignment vertical="center"/>
    </xf>
    <xf numFmtId="49" fontId="22" fillId="14" borderId="8" xfId="0" applyNumberFormat="1" applyFont="1" applyFill="1" applyBorder="1" applyAlignment="1">
      <alignment horizontal="center" vertical="center" wrapText="1"/>
    </xf>
    <xf numFmtId="49" fontId="22" fillId="14" borderId="1" xfId="0" applyNumberFormat="1" applyFont="1" applyFill="1" applyBorder="1" applyAlignment="1">
      <alignment horizontal="center" vertical="center" wrapText="1"/>
    </xf>
    <xf numFmtId="49" fontId="21" fillId="14" borderId="0" xfId="0" applyNumberFormat="1" applyFont="1" applyFill="1"/>
    <xf numFmtId="49" fontId="22" fillId="14" borderId="8" xfId="0" applyNumberFormat="1" applyFont="1" applyFill="1" applyBorder="1" applyAlignment="1">
      <alignment horizontal="center" vertical="center"/>
    </xf>
    <xf numFmtId="49" fontId="22" fillId="14" borderId="1" xfId="0" applyNumberFormat="1" applyFont="1" applyFill="1" applyBorder="1" applyAlignment="1">
      <alignment horizontal="center" vertical="center"/>
    </xf>
    <xf numFmtId="49" fontId="21" fillId="0" borderId="0" xfId="0" applyNumberFormat="1" applyFont="1"/>
    <xf numFmtId="49" fontId="22" fillId="0" borderId="0" xfId="0" applyNumberFormat="1" applyFont="1" applyAlignment="1">
      <alignment vertical="center"/>
    </xf>
    <xf numFmtId="49" fontId="22" fillId="0" borderId="36" xfId="0" applyNumberFormat="1" applyFont="1" applyBorder="1" applyAlignment="1">
      <alignment horizontal="justify" vertical="center" wrapText="1"/>
    </xf>
    <xf numFmtId="49" fontId="21" fillId="0" borderId="0" xfId="0" applyNumberFormat="1" applyFont="1" applyAlignment="1">
      <alignment horizontal="center" vertical="center"/>
    </xf>
    <xf numFmtId="49" fontId="21" fillId="0" borderId="16" xfId="0" applyNumberFormat="1" applyFont="1" applyBorder="1" applyAlignment="1">
      <alignment horizontal="center" vertical="center"/>
    </xf>
    <xf numFmtId="49" fontId="21" fillId="0" borderId="36" xfId="0" applyNumberFormat="1" applyFont="1" applyBorder="1" applyAlignment="1">
      <alignment horizontal="center" vertical="center"/>
    </xf>
    <xf numFmtId="49" fontId="21" fillId="0" borderId="17" xfId="0" applyNumberFormat="1" applyFont="1" applyBorder="1" applyAlignment="1">
      <alignment horizontal="center" vertical="center"/>
    </xf>
    <xf numFmtId="49" fontId="21" fillId="0" borderId="25" xfId="0" applyNumberFormat="1" applyFont="1" applyBorder="1" applyAlignment="1">
      <alignment horizontal="center" vertical="center" wrapText="1"/>
    </xf>
    <xf numFmtId="49" fontId="21" fillId="0" borderId="37" xfId="0" applyNumberFormat="1" applyFont="1" applyBorder="1" applyAlignment="1">
      <alignment horizontal="center" vertical="center" wrapText="1"/>
    </xf>
    <xf numFmtId="49" fontId="21" fillId="0" borderId="26" xfId="0" applyNumberFormat="1" applyFont="1" applyBorder="1" applyAlignment="1">
      <alignment horizontal="center" vertical="center" wrapText="1"/>
    </xf>
    <xf numFmtId="49" fontId="21" fillId="0" borderId="37" xfId="0" applyNumberFormat="1" applyFont="1" applyBorder="1" applyAlignment="1">
      <alignment horizontal="center" vertical="center"/>
    </xf>
    <xf numFmtId="49" fontId="21" fillId="0" borderId="26" xfId="0" applyNumberFormat="1" applyFont="1" applyBorder="1" applyAlignment="1">
      <alignment horizontal="center" vertical="center"/>
    </xf>
    <xf numFmtId="49" fontId="21" fillId="0" borderId="21" xfId="0" applyNumberFormat="1" applyFont="1" applyBorder="1" applyAlignment="1">
      <alignment horizontal="center" vertical="center" wrapText="1"/>
    </xf>
    <xf numFmtId="49" fontId="25" fillId="0" borderId="0" xfId="0" applyNumberFormat="1" applyFont="1" applyAlignment="1">
      <alignment horizontal="justify" vertical="center"/>
    </xf>
    <xf numFmtId="49" fontId="21" fillId="14" borderId="0" xfId="0" applyNumberFormat="1" applyFont="1" applyFill="1" applyAlignment="1">
      <alignment vertical="center" wrapText="1"/>
    </xf>
    <xf numFmtId="49" fontId="21" fillId="0" borderId="0" xfId="0" applyNumberFormat="1" applyFont="1" applyAlignment="1">
      <alignment horizontal="center" vertical="center" wrapText="1"/>
    </xf>
    <xf numFmtId="49" fontId="21" fillId="0" borderId="8" xfId="0" applyNumberFormat="1" applyFont="1" applyBorder="1" applyAlignment="1">
      <alignment horizontal="center" vertical="center"/>
    </xf>
    <xf numFmtId="49" fontId="21" fillId="0" borderId="1" xfId="0" applyNumberFormat="1" applyFont="1" applyBorder="1" applyAlignment="1">
      <alignment horizontal="center" vertical="center"/>
    </xf>
    <xf numFmtId="49" fontId="21" fillId="0" borderId="1" xfId="0" applyNumberFormat="1" applyFont="1" applyBorder="1" applyAlignment="1">
      <alignment horizontal="center" vertical="center" wrapText="1"/>
    </xf>
    <xf numFmtId="49" fontId="21" fillId="0" borderId="8" xfId="0" applyNumberFormat="1" applyFont="1" applyBorder="1" applyAlignment="1">
      <alignment horizontal="center" vertical="center" wrapText="1"/>
    </xf>
    <xf numFmtId="49" fontId="21" fillId="0" borderId="6" xfId="0" applyNumberFormat="1" applyFont="1" applyBorder="1" applyAlignment="1">
      <alignment horizontal="center" vertical="center"/>
    </xf>
    <xf numFmtId="49" fontId="25" fillId="0" borderId="0" xfId="0" applyNumberFormat="1" applyFont="1" applyAlignment="1">
      <alignment vertical="center" wrapText="1"/>
    </xf>
    <xf numFmtId="49" fontId="26" fillId="0" borderId="0" xfId="0" applyNumberFormat="1" applyFont="1" applyAlignment="1">
      <alignment horizontal="justify" vertical="center" wrapText="1"/>
    </xf>
    <xf numFmtId="49" fontId="25" fillId="0" borderId="0" xfId="0" applyNumberFormat="1" applyFont="1" applyAlignment="1">
      <alignment horizontal="left" vertical="center" wrapText="1"/>
    </xf>
    <xf numFmtId="49" fontId="43" fillId="0" borderId="0" xfId="0" applyNumberFormat="1" applyFont="1" applyAlignment="1">
      <alignment horizontal="left" vertical="center" wrapText="1"/>
    </xf>
    <xf numFmtId="49" fontId="25" fillId="0" borderId="0" xfId="0" applyNumberFormat="1" applyFont="1" applyAlignment="1">
      <alignment horizontal="left" vertical="center" wrapText="1" indent="15"/>
    </xf>
    <xf numFmtId="49" fontId="25" fillId="0" borderId="0" xfId="0" applyNumberFormat="1" applyFont="1" applyAlignment="1">
      <alignment horizontal="center" vertical="center" wrapText="1"/>
    </xf>
    <xf numFmtId="49" fontId="21" fillId="0" borderId="1" xfId="0" applyNumberFormat="1" applyFont="1" applyBorder="1" applyAlignment="1">
      <alignment vertical="center" wrapText="1"/>
    </xf>
    <xf numFmtId="49" fontId="25" fillId="0" borderId="1" xfId="0" applyNumberFormat="1" applyFont="1" applyBorder="1" applyAlignment="1">
      <alignment horizontal="left" vertical="center" wrapText="1" indent="1"/>
    </xf>
    <xf numFmtId="49" fontId="25" fillId="0" borderId="1" xfId="0" applyNumberFormat="1" applyFont="1" applyBorder="1" applyAlignment="1">
      <alignment vertical="center" wrapText="1"/>
    </xf>
    <xf numFmtId="49" fontId="25" fillId="0" borderId="1" xfId="0" applyNumberFormat="1" applyFont="1" applyBorder="1" applyAlignment="1">
      <alignment horizontal="right" vertical="center" wrapText="1" indent="1"/>
    </xf>
    <xf numFmtId="0" fontId="25" fillId="0" borderId="1" xfId="0" applyFont="1" applyBorder="1" applyAlignment="1">
      <alignment horizontal="right" vertical="center" wrapText="1" indent="1"/>
    </xf>
    <xf numFmtId="49" fontId="21" fillId="0" borderId="2" xfId="0" applyNumberFormat="1" applyFont="1" applyBorder="1" applyAlignment="1">
      <alignment horizontal="center" vertical="center"/>
    </xf>
    <xf numFmtId="49" fontId="21" fillId="0" borderId="8" xfId="0" applyNumberFormat="1" applyFont="1" applyBorder="1" applyAlignment="1">
      <alignment vertical="center" wrapText="1"/>
    </xf>
    <xf numFmtId="0" fontId="0" fillId="0" borderId="6" xfId="0" applyBorder="1" applyAlignment="1">
      <alignment vertical="center" wrapText="1"/>
    </xf>
    <xf numFmtId="49" fontId="21" fillId="0" borderId="11" xfId="0" applyNumberFormat="1" applyFont="1" applyBorder="1" applyAlignment="1">
      <alignment horizontal="center" vertical="center"/>
    </xf>
    <xf numFmtId="49" fontId="21" fillId="0" borderId="12" xfId="0" applyNumberFormat="1" applyFont="1" applyBorder="1" applyAlignment="1">
      <alignment horizontal="center" vertical="center"/>
    </xf>
    <xf numFmtId="49" fontId="21" fillId="0" borderId="13" xfId="0" applyNumberFormat="1" applyFont="1" applyBorder="1" applyAlignment="1">
      <alignment horizontal="center" vertical="center"/>
    </xf>
    <xf numFmtId="0" fontId="25" fillId="0" borderId="0" xfId="0" applyFont="1" applyAlignment="1">
      <alignment horizontal="justify" vertical="center" wrapText="1"/>
    </xf>
    <xf numFmtId="0" fontId="21" fillId="0" borderId="1" xfId="0" applyFont="1" applyBorder="1" applyAlignment="1">
      <alignment horizontal="center" vertical="center"/>
    </xf>
    <xf numFmtId="0" fontId="22" fillId="0" borderId="0" xfId="0" applyFont="1" applyAlignment="1">
      <alignment horizontal="justify" vertical="center"/>
    </xf>
    <xf numFmtId="0" fontId="21" fillId="0" borderId="0" xfId="0" applyFont="1" applyAlignment="1">
      <alignment vertical="top" wrapText="1"/>
    </xf>
    <xf numFmtId="0" fontId="21" fillId="0" borderId="0" xfId="0" applyFont="1" applyAlignment="1">
      <alignment vertical="center" wrapText="1"/>
    </xf>
    <xf numFmtId="0" fontId="22" fillId="0" borderId="0" xfId="0" applyFont="1" applyAlignment="1">
      <alignment vertical="center"/>
    </xf>
    <xf numFmtId="0" fontId="25" fillId="0" borderId="0" xfId="0" applyFont="1" applyAlignment="1">
      <alignment horizontal="left" vertical="center" wrapText="1"/>
    </xf>
    <xf numFmtId="0" fontId="22" fillId="0" borderId="1" xfId="10" applyFont="1" applyBorder="1" applyAlignment="1">
      <alignment horizontal="center" vertical="center" wrapText="1"/>
    </xf>
    <xf numFmtId="0" fontId="21" fillId="0" borderId="1" xfId="10" applyFont="1" applyBorder="1" applyAlignment="1">
      <alignment horizontal="center" vertical="center" wrapText="1"/>
    </xf>
    <xf numFmtId="0" fontId="9" fillId="0" borderId="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22" fillId="0" borderId="11" xfId="0" applyFont="1" applyBorder="1" applyAlignment="1">
      <alignment horizontal="center" vertical="center" wrapText="1"/>
    </xf>
    <xf numFmtId="0" fontId="24" fillId="0" borderId="6" xfId="0" applyFont="1" applyBorder="1" applyAlignment="1">
      <alignment horizontal="center" vertical="center" wrapText="1"/>
    </xf>
    <xf numFmtId="0" fontId="22" fillId="9" borderId="2" xfId="11" applyFont="1" applyFill="1" applyBorder="1" applyAlignment="1">
      <alignment horizontal="center" vertical="center"/>
    </xf>
    <xf numFmtId="0" fontId="22" fillId="9" borderId="10" xfId="11" applyFont="1" applyFill="1" applyBorder="1" applyAlignment="1">
      <alignment horizontal="center" vertical="center"/>
    </xf>
    <xf numFmtId="0" fontId="22" fillId="9" borderId="2" xfId="0" applyFont="1" applyFill="1" applyBorder="1" applyAlignment="1">
      <alignment horizontal="center" vertical="center" wrapText="1"/>
    </xf>
    <xf numFmtId="0" fontId="22" fillId="9" borderId="10" xfId="0" applyFont="1" applyFill="1" applyBorder="1" applyAlignment="1">
      <alignment horizontal="center" vertical="center" wrapText="1"/>
    </xf>
    <xf numFmtId="0" fontId="21" fillId="0" borderId="3" xfId="0" applyFont="1" applyBorder="1" applyAlignment="1">
      <alignment horizontal="center"/>
    </xf>
    <xf numFmtId="0" fontId="0" fillId="0" borderId="10" xfId="0" applyBorder="1"/>
    <xf numFmtId="0" fontId="90" fillId="0" borderId="1" xfId="0" applyFont="1" applyBorder="1" applyAlignment="1">
      <alignment horizontal="center"/>
    </xf>
    <xf numFmtId="0" fontId="22" fillId="9" borderId="2" xfId="11" applyFont="1" applyFill="1" applyBorder="1" applyAlignment="1">
      <alignment horizontal="center" vertical="center" wrapText="1"/>
    </xf>
    <xf numFmtId="0" fontId="22" fillId="9" borderId="10" xfId="11" applyFont="1" applyFill="1" applyBorder="1" applyAlignment="1">
      <alignment horizontal="center" vertical="center" wrapText="1"/>
    </xf>
    <xf numFmtId="0" fontId="75" fillId="0" borderId="1" xfId="0" applyFont="1" applyBorder="1" applyAlignment="1">
      <alignment horizontal="left" vertical="center" wrapText="1"/>
    </xf>
    <xf numFmtId="0" fontId="50" fillId="0" borderId="1" xfId="0" applyFont="1" applyBorder="1" applyAlignment="1">
      <alignment horizontal="left"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75" fillId="0" borderId="11" xfId="0" applyFont="1" applyBorder="1" applyAlignment="1">
      <alignment horizontal="left" vertical="center" wrapText="1"/>
    </xf>
    <xf numFmtId="0" fontId="75" fillId="0" borderId="12" xfId="0" applyFont="1" applyBorder="1" applyAlignment="1">
      <alignment horizontal="left" vertical="center" wrapText="1"/>
    </xf>
    <xf numFmtId="0" fontId="75" fillId="0" borderId="13" xfId="0" applyFont="1" applyBorder="1" applyAlignment="1">
      <alignment horizontal="left" vertical="center" wrapText="1"/>
    </xf>
    <xf numFmtId="0" fontId="75" fillId="0" borderId="7" xfId="0" applyFont="1" applyBorder="1" applyAlignment="1">
      <alignment horizontal="left" vertical="center" wrapText="1"/>
    </xf>
    <xf numFmtId="0" fontId="75" fillId="0" borderId="14" xfId="0" applyFont="1" applyBorder="1" applyAlignment="1">
      <alignment horizontal="left" vertical="center" wrapText="1"/>
    </xf>
    <xf numFmtId="0" fontId="75" fillId="0" borderId="4" xfId="0" applyFont="1" applyBorder="1" applyAlignment="1">
      <alignment horizontal="left" vertical="center" wrapText="1"/>
    </xf>
    <xf numFmtId="0" fontId="0" fillId="0" borderId="1" xfId="0" applyBorder="1" applyAlignment="1">
      <alignment horizontal="left" vertical="center"/>
    </xf>
    <xf numFmtId="0" fontId="0" fillId="11" borderId="40" xfId="0" applyFill="1" applyBorder="1" applyAlignment="1">
      <alignment vertical="center" wrapText="1"/>
    </xf>
    <xf numFmtId="0" fontId="62" fillId="13" borderId="1" xfId="0" applyFont="1" applyFill="1" applyBorder="1" applyAlignment="1">
      <alignment vertical="center" wrapText="1"/>
    </xf>
    <xf numFmtId="0" fontId="62" fillId="7" borderId="1" xfId="0" applyFont="1" applyFill="1" applyBorder="1" applyAlignment="1">
      <alignment horizontal="center" vertical="center" wrapText="1"/>
    </xf>
    <xf numFmtId="0" fontId="62" fillId="7" borderId="2" xfId="0" applyFont="1" applyFill="1" applyBorder="1" applyAlignment="1">
      <alignment horizontal="center" vertical="center" wrapText="1"/>
    </xf>
    <xf numFmtId="0" fontId="62" fillId="7" borderId="10" xfId="0" applyFont="1" applyFill="1" applyBorder="1" applyAlignment="1">
      <alignment horizontal="center" vertical="center" wrapText="1"/>
    </xf>
    <xf numFmtId="0" fontId="62" fillId="7" borderId="9" xfId="0" applyFont="1" applyFill="1" applyBorder="1" applyAlignment="1">
      <alignment horizontal="center" vertical="center" wrapText="1"/>
    </xf>
    <xf numFmtId="0" fontId="62" fillId="13" borderId="2" xfId="0" applyFont="1" applyFill="1" applyBorder="1" applyAlignment="1">
      <alignment horizontal="left" vertical="center" wrapText="1"/>
    </xf>
    <xf numFmtId="0" fontId="62" fillId="13" borderId="10" xfId="0" applyFont="1" applyFill="1" applyBorder="1" applyAlignment="1">
      <alignment horizontal="left" vertical="center" wrapText="1"/>
    </xf>
    <xf numFmtId="0" fontId="62" fillId="13" borderId="9" xfId="0" applyFont="1" applyFill="1" applyBorder="1" applyAlignment="1">
      <alignment horizontal="left" vertical="center" wrapText="1"/>
    </xf>
    <xf numFmtId="0" fontId="62" fillId="11" borderId="40" xfId="0" applyFont="1" applyFill="1" applyBorder="1" applyAlignment="1">
      <alignment horizontal="center" vertical="center"/>
    </xf>
    <xf numFmtId="1" fontId="0" fillId="7" borderId="1" xfId="0" applyNumberFormat="1" applyFill="1" applyBorder="1" applyAlignment="1">
      <alignment vertical="center" wrapText="1"/>
    </xf>
    <xf numFmtId="0" fontId="0" fillId="7" borderId="1" xfId="0" applyFill="1" applyBorder="1" applyAlignment="1">
      <alignment vertical="center" wrapText="1"/>
    </xf>
    <xf numFmtId="0" fontId="0" fillId="11" borderId="2" xfId="0" applyFill="1" applyBorder="1" applyAlignment="1">
      <alignment horizontal="left"/>
    </xf>
    <xf numFmtId="0" fontId="0" fillId="11" borderId="10" xfId="0" applyFill="1" applyBorder="1" applyAlignment="1">
      <alignment horizontal="left"/>
    </xf>
    <xf numFmtId="0" fontId="0" fillId="11" borderId="9" xfId="0" applyFill="1" applyBorder="1" applyAlignment="1">
      <alignment horizontal="left"/>
    </xf>
    <xf numFmtId="0" fontId="67" fillId="7" borderId="1" xfId="0" applyFont="1" applyFill="1" applyBorder="1" applyAlignment="1">
      <alignment vertical="center" wrapText="1"/>
    </xf>
    <xf numFmtId="0" fontId="62" fillId="7" borderId="1" xfId="0" applyFont="1" applyFill="1" applyBorder="1" applyAlignment="1">
      <alignment vertical="center" wrapText="1"/>
    </xf>
    <xf numFmtId="0" fontId="68" fillId="11" borderId="40" xfId="0" applyFont="1" applyFill="1" applyBorder="1" applyAlignment="1">
      <alignment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3" fontId="70" fillId="0" borderId="22" xfId="0" applyNumberFormat="1" applyFont="1" applyBorder="1" applyAlignment="1">
      <alignment horizontal="right" vertical="center" wrapText="1"/>
    </xf>
    <xf numFmtId="3" fontId="70" fillId="0" borderId="24" xfId="0" applyNumberFormat="1" applyFont="1" applyBorder="1" applyAlignment="1">
      <alignment horizontal="right" vertical="center" wrapText="1"/>
    </xf>
    <xf numFmtId="3" fontId="70" fillId="0" borderId="23" xfId="0" applyNumberFormat="1" applyFont="1" applyBorder="1" applyAlignment="1">
      <alignment horizontal="right"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71" fillId="9" borderId="22" xfId="0" applyFont="1" applyFill="1" applyBorder="1" applyAlignment="1">
      <alignment horizontal="left" vertical="center"/>
    </xf>
    <xf numFmtId="0" fontId="71" fillId="9" borderId="24" xfId="0" applyFont="1" applyFill="1" applyBorder="1" applyAlignment="1">
      <alignment horizontal="left" vertical="center"/>
    </xf>
    <xf numFmtId="0" fontId="71" fillId="9" borderId="33" xfId="0" applyFont="1" applyFill="1" applyBorder="1" applyAlignment="1">
      <alignment horizontal="left" vertical="center"/>
    </xf>
    <xf numFmtId="14" fontId="69" fillId="0" borderId="29" xfId="0" applyNumberFormat="1" applyFont="1" applyBorder="1" applyAlignment="1">
      <alignment horizontal="center" vertical="center"/>
    </xf>
    <xf numFmtId="0" fontId="69" fillId="0" borderId="28" xfId="0" applyFont="1" applyBorder="1" applyAlignment="1">
      <alignment horizontal="center" vertical="center"/>
    </xf>
    <xf numFmtId="0" fontId="57" fillId="0" borderId="16" xfId="0" applyFont="1" applyBorder="1" applyAlignment="1">
      <alignment vertical="center"/>
    </xf>
    <xf numFmtId="0" fontId="57" fillId="0" borderId="17" xfId="0" applyFont="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28" fillId="0" borderId="0" xfId="0" applyFont="1" applyAlignment="1">
      <alignment vertical="center" wrapText="1"/>
    </xf>
    <xf numFmtId="0" fontId="28" fillId="0" borderId="11"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8"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3"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11" xfId="10" applyFont="1" applyBorder="1" applyAlignment="1">
      <alignment horizontal="center" vertical="center" wrapText="1"/>
    </xf>
    <xf numFmtId="0" fontId="50" fillId="0" borderId="13" xfId="10" applyFont="1" applyBorder="1" applyAlignment="1">
      <alignment horizontal="center" vertical="center" wrapText="1"/>
    </xf>
    <xf numFmtId="0" fontId="50" fillId="0" borderId="3" xfId="10" applyFont="1" applyBorder="1" applyAlignment="1">
      <alignment horizontal="center" vertical="center" wrapText="1"/>
    </xf>
    <xf numFmtId="0" fontId="50" fillId="0" borderId="5" xfId="10" applyFont="1" applyBorder="1" applyAlignment="1">
      <alignment horizontal="center" vertical="center" wrapText="1"/>
    </xf>
    <xf numFmtId="0" fontId="50" fillId="0" borderId="7" xfId="10" applyFont="1" applyBorder="1" applyAlignment="1">
      <alignment horizontal="center" vertical="center" wrapText="1"/>
    </xf>
    <xf numFmtId="0" fontId="50" fillId="0" borderId="4" xfId="10" applyFont="1" applyBorder="1" applyAlignment="1">
      <alignment horizontal="center" vertical="center" wrapText="1"/>
    </xf>
    <xf numFmtId="0" fontId="50" fillId="0" borderId="2" xfId="10" applyFont="1" applyBorder="1" applyAlignment="1">
      <alignment horizontal="center" vertical="center" wrapText="1"/>
    </xf>
    <xf numFmtId="0" fontId="50" fillId="0" borderId="9" xfId="10" applyFont="1" applyBorder="1" applyAlignment="1">
      <alignment horizontal="center" vertical="center" wrapText="1"/>
    </xf>
    <xf numFmtId="0" fontId="50" fillId="0" borderId="10" xfId="10" applyFont="1" applyBorder="1" applyAlignment="1">
      <alignment horizontal="center" vertical="center" wrapText="1"/>
    </xf>
    <xf numFmtId="0" fontId="50" fillId="0" borderId="0" xfId="0" applyFont="1" applyAlignment="1">
      <alignment horizontal="center" vertical="center"/>
    </xf>
    <xf numFmtId="0" fontId="27" fillId="0" borderId="0" xfId="0" applyFont="1" applyAlignment="1">
      <alignment horizontal="left"/>
    </xf>
    <xf numFmtId="0" fontId="50" fillId="0" borderId="0" xfId="0" applyFont="1" applyAlignment="1">
      <alignment horizontal="left" wrapText="1"/>
    </xf>
    <xf numFmtId="0" fontId="50" fillId="0" borderId="0" xfId="0" applyFont="1" applyAlignment="1">
      <alignment horizontal="left"/>
    </xf>
    <xf numFmtId="0" fontId="21" fillId="0" borderId="0" xfId="0" applyFont="1" applyAlignment="1">
      <alignment horizontal="left" wrapText="1"/>
    </xf>
    <xf numFmtId="0" fontId="50" fillId="0" borderId="12" xfId="0" applyFont="1" applyBorder="1" applyAlignment="1">
      <alignment horizontal="center" vertical="center"/>
    </xf>
    <xf numFmtId="0" fontId="27" fillId="0" borderId="12" xfId="0" applyFont="1" applyBorder="1" applyAlignment="1">
      <alignment horizontal="left"/>
    </xf>
    <xf numFmtId="0" fontId="21" fillId="0" borderId="10" xfId="0" applyFont="1" applyBorder="1" applyAlignment="1">
      <alignment horizontal="left" wrapText="1"/>
    </xf>
    <xf numFmtId="0" fontId="50" fillId="0" borderId="10" xfId="0" applyFont="1" applyBorder="1" applyAlignment="1">
      <alignment horizontal="left" wrapText="1"/>
    </xf>
    <xf numFmtId="0" fontId="21" fillId="0" borderId="0" xfId="0" applyFont="1" applyAlignment="1">
      <alignment horizontal="left" vertical="center" wrapText="1"/>
    </xf>
    <xf numFmtId="0" fontId="50" fillId="0" borderId="0" xfId="0" applyFont="1" applyAlignment="1">
      <alignment horizontal="left" vertical="center" wrapText="1"/>
    </xf>
    <xf numFmtId="0" fontId="50" fillId="0" borderId="12" xfId="0" applyFont="1" applyBorder="1" applyAlignment="1">
      <alignment horizontal="left"/>
    </xf>
    <xf numFmtId="0" fontId="27" fillId="0" borderId="0" xfId="0" applyFont="1" applyAlignment="1">
      <alignment horizontal="left" wrapText="1"/>
    </xf>
    <xf numFmtId="0" fontId="27" fillId="0" borderId="12" xfId="0" applyFont="1" applyBorder="1" applyAlignment="1">
      <alignment horizontal="left" wrapText="1"/>
    </xf>
    <xf numFmtId="0" fontId="50" fillId="0" borderId="1" xfId="0" applyFont="1" applyBorder="1" applyAlignment="1">
      <alignment horizontal="left"/>
    </xf>
    <xf numFmtId="0" fontId="50" fillId="0" borderId="11"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4" xfId="0" applyFont="1" applyBorder="1" applyAlignment="1">
      <alignment horizontal="center" vertical="center" wrapText="1"/>
    </xf>
    <xf numFmtId="0" fontId="22" fillId="11" borderId="41" xfId="18" applyFont="1" applyFill="1" applyBorder="1" applyAlignment="1">
      <alignment horizontal="center" vertical="center"/>
    </xf>
    <xf numFmtId="0" fontId="22" fillId="11" borderId="42" xfId="18" applyFont="1" applyFill="1" applyBorder="1" applyAlignment="1">
      <alignment horizontal="center" vertical="center"/>
    </xf>
    <xf numFmtId="0" fontId="22" fillId="11" borderId="43" xfId="18" applyFont="1" applyFill="1" applyBorder="1" applyAlignment="1">
      <alignment horizontal="center" vertical="center"/>
    </xf>
    <xf numFmtId="0" fontId="22" fillId="11" borderId="44" xfId="18" applyFont="1" applyFill="1" applyBorder="1" applyAlignment="1">
      <alignment horizontal="center" vertical="center"/>
    </xf>
    <xf numFmtId="0" fontId="22" fillId="11" borderId="45" xfId="18" applyFont="1" applyFill="1" applyBorder="1" applyAlignment="1">
      <alignment horizontal="center" vertical="center"/>
    </xf>
    <xf numFmtId="0" fontId="22" fillId="11" borderId="46" xfId="18" applyFont="1" applyFill="1" applyBorder="1" applyAlignment="1">
      <alignment horizontal="center" vertical="center"/>
    </xf>
  </cellXfs>
  <cellStyles count="20">
    <cellStyle name="=C:\WINNT35\SYSTEM32\COMMAND.COM" xfId="3" xr:uid="{00000000-0005-0000-0000-000000000000}"/>
    <cellStyle name="Comma" xfId="16" builtinId="3"/>
    <cellStyle name="Comma 2" xfId="17" xr:uid="{14A76F7E-0318-42B4-8788-07FC61AF4325}"/>
    <cellStyle name="greyed" xfId="6" xr:uid="{00000000-0005-0000-0000-000001000000}"/>
    <cellStyle name="Heading 1 2" xfId="1" xr:uid="{00000000-0005-0000-0000-000002000000}"/>
    <cellStyle name="Heading 2 2" xfId="4" xr:uid="{00000000-0005-0000-0000-000003000000}"/>
    <cellStyle name="HeadingTable" xfId="5" xr:uid="{00000000-0005-0000-0000-000004000000}"/>
    <cellStyle name="Hyperlink" xfId="9" builtinId="8"/>
    <cellStyle name="Normal" xfId="0" builtinId="0"/>
    <cellStyle name="Normal 2" xfId="2" xr:uid="{00000000-0005-0000-0000-000007000000}"/>
    <cellStyle name="Normal 2 2" xfId="11" xr:uid="{00000000-0005-0000-0000-000008000000}"/>
    <cellStyle name="Normal 2 2 2" xfId="8" xr:uid="{00000000-0005-0000-0000-000009000000}"/>
    <cellStyle name="Normal 2_CEBS 2009 38 Annex 1 (CP06rev2 FINREP templates)" xfId="13" xr:uid="{00000000-0005-0000-0000-00000A000000}"/>
    <cellStyle name="Normal 4" xfId="18" xr:uid="{9C2BE274-5DE4-4FA1-8D7E-74ED627187D0}"/>
    <cellStyle name="Normal 5_20130128_ITS on reporting_Annex I_CA 2" xfId="14" xr:uid="{920CF064-83F3-4257-AB7C-55D49A1C8C00}"/>
    <cellStyle name="Normal 8" xfId="15" xr:uid="{9A954998-F6E1-45C9-8C2E-A8E12CC7D18A}"/>
    <cellStyle name="Normal_20 OPR" xfId="10" xr:uid="{00000000-0005-0000-0000-00000B000000}"/>
    <cellStyle name="optionalExposure" xfId="7" xr:uid="{00000000-0005-0000-0000-00000C000000}"/>
    <cellStyle name="Percent" xfId="12" builtinId="5"/>
    <cellStyle name="Standard 3" xfId="19" xr:uid="{E4794F09-967D-4E53-BFAD-FC607A8B04D8}"/>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65"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hyperlink" Target="#Index!B2"/></Relationships>
</file>

<file path=xl/drawings/_rels/drawing10.xml.rels><?xml version="1.0" encoding="UTF-8" standalone="yes"?>
<Relationships xmlns="http://schemas.openxmlformats.org/package/2006/relationships"><Relationship Id="rId1" Type="http://schemas.openxmlformats.org/officeDocument/2006/relationships/hyperlink" Target="#Index!B2"/></Relationships>
</file>

<file path=xl/drawings/_rels/drawing11.xml.rels><?xml version="1.0" encoding="UTF-8" standalone="yes"?>
<Relationships xmlns="http://schemas.openxmlformats.org/package/2006/relationships"><Relationship Id="rId1" Type="http://schemas.openxmlformats.org/officeDocument/2006/relationships/hyperlink" Target="#Index!B2"/></Relationships>
</file>

<file path=xl/drawings/_rels/drawing12.xml.rels><?xml version="1.0" encoding="UTF-8" standalone="yes"?>
<Relationships xmlns="http://schemas.openxmlformats.org/package/2006/relationships"><Relationship Id="rId1" Type="http://schemas.openxmlformats.org/officeDocument/2006/relationships/hyperlink" Target="#Index!B2"/></Relationships>
</file>

<file path=xl/drawings/_rels/drawing13.xml.rels><?xml version="1.0" encoding="UTF-8" standalone="yes"?>
<Relationships xmlns="http://schemas.openxmlformats.org/package/2006/relationships"><Relationship Id="rId1" Type="http://schemas.openxmlformats.org/officeDocument/2006/relationships/hyperlink" Target="#Index!B2"/></Relationships>
</file>

<file path=xl/drawings/_rels/drawing14.xml.rels><?xml version="1.0" encoding="UTF-8" standalone="yes"?>
<Relationships xmlns="http://schemas.openxmlformats.org/package/2006/relationships"><Relationship Id="rId1" Type="http://schemas.openxmlformats.org/officeDocument/2006/relationships/hyperlink" Target="#Index!B2"/></Relationships>
</file>

<file path=xl/drawings/_rels/drawing15.xml.rels><?xml version="1.0" encoding="UTF-8" standalone="yes"?>
<Relationships xmlns="http://schemas.openxmlformats.org/package/2006/relationships"><Relationship Id="rId1" Type="http://schemas.openxmlformats.org/officeDocument/2006/relationships/hyperlink" Target="#Index!B2"/></Relationships>
</file>

<file path=xl/drawings/_rels/drawing16.xml.rels><?xml version="1.0" encoding="UTF-8" standalone="yes"?>
<Relationships xmlns="http://schemas.openxmlformats.org/package/2006/relationships"><Relationship Id="rId1" Type="http://schemas.openxmlformats.org/officeDocument/2006/relationships/hyperlink" Target="#Index!B2"/></Relationships>
</file>

<file path=xl/drawings/_rels/drawing17.xml.rels><?xml version="1.0" encoding="UTF-8" standalone="yes"?>
<Relationships xmlns="http://schemas.openxmlformats.org/package/2006/relationships"><Relationship Id="rId1" Type="http://schemas.openxmlformats.org/officeDocument/2006/relationships/hyperlink" Target="#Index!B2"/></Relationships>
</file>

<file path=xl/drawings/_rels/drawing18.xml.rels><?xml version="1.0" encoding="UTF-8" standalone="yes"?>
<Relationships xmlns="http://schemas.openxmlformats.org/package/2006/relationships"><Relationship Id="rId1" Type="http://schemas.openxmlformats.org/officeDocument/2006/relationships/hyperlink" Target="#Index!B2"/></Relationships>
</file>

<file path=xl/drawings/_rels/drawing19.xml.rels><?xml version="1.0" encoding="UTF-8" standalone="yes"?>
<Relationships xmlns="http://schemas.openxmlformats.org/package/2006/relationships"><Relationship Id="rId1" Type="http://schemas.openxmlformats.org/officeDocument/2006/relationships/hyperlink" Target="#Index!B2"/></Relationships>
</file>

<file path=xl/drawings/_rels/drawing2.xml.rels><?xml version="1.0" encoding="UTF-8" standalone="yes"?>
<Relationships xmlns="http://schemas.openxmlformats.org/package/2006/relationships"><Relationship Id="rId1" Type="http://schemas.openxmlformats.org/officeDocument/2006/relationships/hyperlink" Target="#Index!B2"/></Relationships>
</file>

<file path=xl/drawings/_rels/drawing20.xml.rels><?xml version="1.0" encoding="UTF-8" standalone="yes"?>
<Relationships xmlns="http://schemas.openxmlformats.org/package/2006/relationships"><Relationship Id="rId1" Type="http://schemas.openxmlformats.org/officeDocument/2006/relationships/hyperlink" Target="#Index!B2"/></Relationships>
</file>

<file path=xl/drawings/_rels/drawing21.xml.rels><?xml version="1.0" encoding="UTF-8" standalone="yes"?>
<Relationships xmlns="http://schemas.openxmlformats.org/package/2006/relationships"><Relationship Id="rId1" Type="http://schemas.openxmlformats.org/officeDocument/2006/relationships/hyperlink" Target="#Index!B2"/></Relationships>
</file>

<file path=xl/drawings/_rels/drawing22.xml.rels><?xml version="1.0" encoding="UTF-8" standalone="yes"?>
<Relationships xmlns="http://schemas.openxmlformats.org/package/2006/relationships"><Relationship Id="rId1" Type="http://schemas.openxmlformats.org/officeDocument/2006/relationships/hyperlink" Target="#Index!B2"/></Relationships>
</file>

<file path=xl/drawings/_rels/drawing23.xml.rels><?xml version="1.0" encoding="UTF-8" standalone="yes"?>
<Relationships xmlns="http://schemas.openxmlformats.org/package/2006/relationships"><Relationship Id="rId1" Type="http://schemas.openxmlformats.org/officeDocument/2006/relationships/hyperlink" Target="#Index!B2"/></Relationships>
</file>

<file path=xl/drawings/_rels/drawing24.xml.rels><?xml version="1.0" encoding="UTF-8" standalone="yes"?>
<Relationships xmlns="http://schemas.openxmlformats.org/package/2006/relationships"><Relationship Id="rId1" Type="http://schemas.openxmlformats.org/officeDocument/2006/relationships/hyperlink" Target="#Index!B2"/></Relationships>
</file>

<file path=xl/drawings/_rels/drawing25.xml.rels><?xml version="1.0" encoding="UTF-8" standalone="yes"?>
<Relationships xmlns="http://schemas.openxmlformats.org/package/2006/relationships"><Relationship Id="rId1" Type="http://schemas.openxmlformats.org/officeDocument/2006/relationships/hyperlink" Target="#Index!B2"/></Relationships>
</file>

<file path=xl/drawings/_rels/drawing26.xml.rels><?xml version="1.0" encoding="UTF-8" standalone="yes"?>
<Relationships xmlns="http://schemas.openxmlformats.org/package/2006/relationships"><Relationship Id="rId1" Type="http://schemas.openxmlformats.org/officeDocument/2006/relationships/hyperlink" Target="#Index!B2"/></Relationships>
</file>

<file path=xl/drawings/_rels/drawing27.xml.rels><?xml version="1.0" encoding="UTF-8" standalone="yes"?>
<Relationships xmlns="http://schemas.openxmlformats.org/package/2006/relationships"><Relationship Id="rId1" Type="http://schemas.openxmlformats.org/officeDocument/2006/relationships/hyperlink" Target="#Index!B2"/></Relationships>
</file>

<file path=xl/drawings/_rels/drawing28.xml.rels><?xml version="1.0" encoding="UTF-8" standalone="yes"?>
<Relationships xmlns="http://schemas.openxmlformats.org/package/2006/relationships"><Relationship Id="rId1" Type="http://schemas.openxmlformats.org/officeDocument/2006/relationships/hyperlink" Target="#Index!B2"/></Relationships>
</file>

<file path=xl/drawings/_rels/drawing29.xml.rels><?xml version="1.0" encoding="UTF-8" standalone="yes"?>
<Relationships xmlns="http://schemas.openxmlformats.org/package/2006/relationships"><Relationship Id="rId1" Type="http://schemas.openxmlformats.org/officeDocument/2006/relationships/hyperlink" Target="#Index!B2"/></Relationships>
</file>

<file path=xl/drawings/_rels/drawing3.xml.rels><?xml version="1.0" encoding="UTF-8" standalone="yes"?>
<Relationships xmlns="http://schemas.openxmlformats.org/package/2006/relationships"><Relationship Id="rId1" Type="http://schemas.openxmlformats.org/officeDocument/2006/relationships/hyperlink" Target="#Index!B2"/></Relationships>
</file>

<file path=xl/drawings/_rels/drawing30.xml.rels><?xml version="1.0" encoding="UTF-8" standalone="yes"?>
<Relationships xmlns="http://schemas.openxmlformats.org/package/2006/relationships"><Relationship Id="rId1" Type="http://schemas.openxmlformats.org/officeDocument/2006/relationships/hyperlink" Target="#Index!B2"/></Relationships>
</file>

<file path=xl/drawings/_rels/drawing31.xml.rels><?xml version="1.0" encoding="UTF-8" standalone="yes"?>
<Relationships xmlns="http://schemas.openxmlformats.org/package/2006/relationships"><Relationship Id="rId1" Type="http://schemas.openxmlformats.org/officeDocument/2006/relationships/hyperlink" Target="#Index!B2"/></Relationships>
</file>

<file path=xl/drawings/_rels/drawing32.xml.rels><?xml version="1.0" encoding="UTF-8" standalone="yes"?>
<Relationships xmlns="http://schemas.openxmlformats.org/package/2006/relationships"><Relationship Id="rId1" Type="http://schemas.openxmlformats.org/officeDocument/2006/relationships/hyperlink" Target="#Index!B2"/></Relationships>
</file>

<file path=xl/drawings/_rels/drawing33.xml.rels><?xml version="1.0" encoding="UTF-8" standalone="yes"?>
<Relationships xmlns="http://schemas.openxmlformats.org/package/2006/relationships"><Relationship Id="rId1" Type="http://schemas.openxmlformats.org/officeDocument/2006/relationships/hyperlink" Target="#Index!B2"/></Relationships>
</file>

<file path=xl/drawings/_rels/drawing34.xml.rels><?xml version="1.0" encoding="UTF-8" standalone="yes"?>
<Relationships xmlns="http://schemas.openxmlformats.org/package/2006/relationships"><Relationship Id="rId1" Type="http://schemas.openxmlformats.org/officeDocument/2006/relationships/hyperlink" Target="#Index!B2"/></Relationships>
</file>

<file path=xl/drawings/_rels/drawing35.xml.rels><?xml version="1.0" encoding="UTF-8" standalone="yes"?>
<Relationships xmlns="http://schemas.openxmlformats.org/package/2006/relationships"><Relationship Id="rId1" Type="http://schemas.openxmlformats.org/officeDocument/2006/relationships/hyperlink" Target="#Index!B2"/></Relationships>
</file>

<file path=xl/drawings/_rels/drawing36.xml.rels><?xml version="1.0" encoding="UTF-8" standalone="yes"?>
<Relationships xmlns="http://schemas.openxmlformats.org/package/2006/relationships"><Relationship Id="rId1" Type="http://schemas.openxmlformats.org/officeDocument/2006/relationships/hyperlink" Target="#Index!B2"/></Relationships>
</file>

<file path=xl/drawings/_rels/drawing37.xml.rels><?xml version="1.0" encoding="UTF-8" standalone="yes"?>
<Relationships xmlns="http://schemas.openxmlformats.org/package/2006/relationships"><Relationship Id="rId1" Type="http://schemas.openxmlformats.org/officeDocument/2006/relationships/hyperlink" Target="#Index!B2"/></Relationships>
</file>

<file path=xl/drawings/_rels/drawing38.xml.rels><?xml version="1.0" encoding="UTF-8" standalone="yes"?>
<Relationships xmlns="http://schemas.openxmlformats.org/package/2006/relationships"><Relationship Id="rId1" Type="http://schemas.openxmlformats.org/officeDocument/2006/relationships/hyperlink" Target="#Index!B2"/></Relationships>
</file>

<file path=xl/drawings/_rels/drawing39.xml.rels><?xml version="1.0" encoding="UTF-8" standalone="yes"?>
<Relationships xmlns="http://schemas.openxmlformats.org/package/2006/relationships"><Relationship Id="rId1" Type="http://schemas.openxmlformats.org/officeDocument/2006/relationships/hyperlink" Target="#Index!B2"/></Relationships>
</file>

<file path=xl/drawings/_rels/drawing4.xml.rels><?xml version="1.0" encoding="UTF-8" standalone="yes"?>
<Relationships xmlns="http://schemas.openxmlformats.org/package/2006/relationships"><Relationship Id="rId1" Type="http://schemas.openxmlformats.org/officeDocument/2006/relationships/hyperlink" Target="#Index!B2"/></Relationships>
</file>

<file path=xl/drawings/_rels/drawing40.xml.rels><?xml version="1.0" encoding="UTF-8" standalone="yes"?>
<Relationships xmlns="http://schemas.openxmlformats.org/package/2006/relationships"><Relationship Id="rId1" Type="http://schemas.openxmlformats.org/officeDocument/2006/relationships/hyperlink" Target="#Index!B2"/></Relationships>
</file>

<file path=xl/drawings/_rels/drawing41.xml.rels><?xml version="1.0" encoding="UTF-8" standalone="yes"?>
<Relationships xmlns="http://schemas.openxmlformats.org/package/2006/relationships"><Relationship Id="rId1" Type="http://schemas.openxmlformats.org/officeDocument/2006/relationships/hyperlink" Target="#Index!B2"/></Relationships>
</file>

<file path=xl/drawings/_rels/drawing42.xml.rels><?xml version="1.0" encoding="UTF-8" standalone="yes"?>
<Relationships xmlns="http://schemas.openxmlformats.org/package/2006/relationships"><Relationship Id="rId1" Type="http://schemas.openxmlformats.org/officeDocument/2006/relationships/hyperlink" Target="#Index!B2"/></Relationships>
</file>

<file path=xl/drawings/_rels/drawing43.xml.rels><?xml version="1.0" encoding="UTF-8" standalone="yes"?>
<Relationships xmlns="http://schemas.openxmlformats.org/package/2006/relationships"><Relationship Id="rId1" Type="http://schemas.openxmlformats.org/officeDocument/2006/relationships/hyperlink" Target="#Index!B2"/></Relationships>
</file>

<file path=xl/drawings/_rels/drawing44.xml.rels><?xml version="1.0" encoding="UTF-8" standalone="yes"?>
<Relationships xmlns="http://schemas.openxmlformats.org/package/2006/relationships"><Relationship Id="rId1" Type="http://schemas.openxmlformats.org/officeDocument/2006/relationships/hyperlink" Target="#Index!B2"/></Relationships>
</file>

<file path=xl/drawings/_rels/drawing45.xml.rels><?xml version="1.0" encoding="UTF-8" standalone="yes"?>
<Relationships xmlns="http://schemas.openxmlformats.org/package/2006/relationships"><Relationship Id="rId1" Type="http://schemas.openxmlformats.org/officeDocument/2006/relationships/hyperlink" Target="#Index!B2"/></Relationships>
</file>

<file path=xl/drawings/_rels/drawing46.xml.rels><?xml version="1.0" encoding="UTF-8" standalone="yes"?>
<Relationships xmlns="http://schemas.openxmlformats.org/package/2006/relationships"><Relationship Id="rId1" Type="http://schemas.openxmlformats.org/officeDocument/2006/relationships/hyperlink" Target="#Index!B2"/></Relationships>
</file>

<file path=xl/drawings/_rels/drawing47.xml.rels><?xml version="1.0" encoding="UTF-8" standalone="yes"?>
<Relationships xmlns="http://schemas.openxmlformats.org/package/2006/relationships"><Relationship Id="rId1" Type="http://schemas.openxmlformats.org/officeDocument/2006/relationships/hyperlink" Target="#Index!B2"/></Relationships>
</file>

<file path=xl/drawings/_rels/drawing48.xml.rels><?xml version="1.0" encoding="UTF-8" standalone="yes"?>
<Relationships xmlns="http://schemas.openxmlformats.org/package/2006/relationships"><Relationship Id="rId1" Type="http://schemas.openxmlformats.org/officeDocument/2006/relationships/hyperlink" Target="#Index!B2"/></Relationships>
</file>

<file path=xl/drawings/_rels/drawing49.xml.rels><?xml version="1.0" encoding="UTF-8" standalone="yes"?>
<Relationships xmlns="http://schemas.openxmlformats.org/package/2006/relationships"><Relationship Id="rId1" Type="http://schemas.openxmlformats.org/officeDocument/2006/relationships/hyperlink" Target="#Index!B2"/></Relationships>
</file>

<file path=xl/drawings/_rels/drawing5.xml.rels><?xml version="1.0" encoding="UTF-8" standalone="yes"?>
<Relationships xmlns="http://schemas.openxmlformats.org/package/2006/relationships"><Relationship Id="rId1" Type="http://schemas.openxmlformats.org/officeDocument/2006/relationships/hyperlink" Target="#Index!B2"/></Relationships>
</file>

<file path=xl/drawings/_rels/drawing50.xml.rels><?xml version="1.0" encoding="UTF-8" standalone="yes"?>
<Relationships xmlns="http://schemas.openxmlformats.org/package/2006/relationships"><Relationship Id="rId1" Type="http://schemas.openxmlformats.org/officeDocument/2006/relationships/hyperlink" Target="#Index!B2"/></Relationships>
</file>

<file path=xl/drawings/_rels/drawing51.xml.rels><?xml version="1.0" encoding="UTF-8" standalone="yes"?>
<Relationships xmlns="http://schemas.openxmlformats.org/package/2006/relationships"><Relationship Id="rId1" Type="http://schemas.openxmlformats.org/officeDocument/2006/relationships/hyperlink" Target="#Index!B2"/></Relationships>
</file>

<file path=xl/drawings/_rels/drawing52.xml.rels><?xml version="1.0" encoding="UTF-8" standalone="yes"?>
<Relationships xmlns="http://schemas.openxmlformats.org/package/2006/relationships"><Relationship Id="rId1" Type="http://schemas.openxmlformats.org/officeDocument/2006/relationships/hyperlink" Target="#Index!B2"/></Relationships>
</file>

<file path=xl/drawings/_rels/drawing53.xml.rels><?xml version="1.0" encoding="UTF-8" standalone="yes"?>
<Relationships xmlns="http://schemas.openxmlformats.org/package/2006/relationships"><Relationship Id="rId1" Type="http://schemas.openxmlformats.org/officeDocument/2006/relationships/hyperlink" Target="#Index!B2"/></Relationships>
</file>

<file path=xl/drawings/_rels/drawing54.xml.rels><?xml version="1.0" encoding="UTF-8" standalone="yes"?>
<Relationships xmlns="http://schemas.openxmlformats.org/package/2006/relationships"><Relationship Id="rId1" Type="http://schemas.openxmlformats.org/officeDocument/2006/relationships/hyperlink" Target="#Index!B2"/></Relationships>
</file>

<file path=xl/drawings/_rels/drawing55.xml.rels><?xml version="1.0" encoding="UTF-8" standalone="yes"?>
<Relationships xmlns="http://schemas.openxmlformats.org/package/2006/relationships"><Relationship Id="rId1" Type="http://schemas.openxmlformats.org/officeDocument/2006/relationships/hyperlink" Target="#Index!B2"/></Relationships>
</file>

<file path=xl/drawings/_rels/drawing56.xml.rels><?xml version="1.0" encoding="UTF-8" standalone="yes"?>
<Relationships xmlns="http://schemas.openxmlformats.org/package/2006/relationships"><Relationship Id="rId1" Type="http://schemas.openxmlformats.org/officeDocument/2006/relationships/hyperlink" Target="#Index!B2"/></Relationships>
</file>

<file path=xl/drawings/_rels/drawing57.xml.rels><?xml version="1.0" encoding="UTF-8" standalone="yes"?>
<Relationships xmlns="http://schemas.openxmlformats.org/package/2006/relationships"><Relationship Id="rId1" Type="http://schemas.openxmlformats.org/officeDocument/2006/relationships/hyperlink" Target="#Index!B2"/></Relationships>
</file>

<file path=xl/drawings/_rels/drawing6.xml.rels><?xml version="1.0" encoding="UTF-8" standalone="yes"?>
<Relationships xmlns="http://schemas.openxmlformats.org/package/2006/relationships"><Relationship Id="rId1" Type="http://schemas.openxmlformats.org/officeDocument/2006/relationships/hyperlink" Target="#Index!B2"/></Relationships>
</file>

<file path=xl/drawings/_rels/drawing7.xml.rels><?xml version="1.0" encoding="UTF-8" standalone="yes"?>
<Relationships xmlns="http://schemas.openxmlformats.org/package/2006/relationships"><Relationship Id="rId1" Type="http://schemas.openxmlformats.org/officeDocument/2006/relationships/hyperlink" Target="#Index!B2"/></Relationships>
</file>

<file path=xl/drawings/_rels/drawing8.xml.rels><?xml version="1.0" encoding="UTF-8" standalone="yes"?>
<Relationships xmlns="http://schemas.openxmlformats.org/package/2006/relationships"><Relationship Id="rId1" Type="http://schemas.openxmlformats.org/officeDocument/2006/relationships/hyperlink" Target="#Index!B2"/></Relationships>
</file>

<file path=xl/drawings/_rels/drawing9.xml.rels><?xml version="1.0" encoding="UTF-8" standalone="yes"?>
<Relationships xmlns="http://schemas.openxmlformats.org/package/2006/relationships"><Relationship Id="rId1" Type="http://schemas.openxmlformats.org/officeDocument/2006/relationships/hyperlink" Target="#Index!B2"/></Relationships>
</file>

<file path=xl/drawings/drawing1.xml><?xml version="1.0" encoding="utf-8"?>
<xdr:wsDr xmlns:xdr="http://schemas.openxmlformats.org/drawingml/2006/spreadsheetDrawing" xmlns:a="http://schemas.openxmlformats.org/drawingml/2006/main">
  <xdr:twoCellAnchor>
    <xdr:from>
      <xdr:col>0</xdr:col>
      <xdr:colOff>121920</xdr:colOff>
      <xdr:row>1</xdr:row>
      <xdr:rowOff>175260</xdr:rowOff>
    </xdr:from>
    <xdr:to>
      <xdr:col>0</xdr:col>
      <xdr:colOff>487680</xdr:colOff>
      <xdr:row>1</xdr:row>
      <xdr:rowOff>373380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D86A59D5-AE4D-F3A5-6AAA-E81A9D8D9A8D}"/>
            </a:ext>
          </a:extLst>
        </xdr:cNvPr>
        <xdr:cNvSpPr/>
      </xdr:nvSpPr>
      <xdr:spPr>
        <a:xfrm>
          <a:off x="121920" y="358140"/>
          <a:ext cx="365760" cy="19812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243841</xdr:colOff>
      <xdr:row>0</xdr:row>
      <xdr:rowOff>167640</xdr:rowOff>
    </xdr:from>
    <xdr:to>
      <xdr:col>1</xdr:col>
      <xdr:colOff>403861</xdr:colOff>
      <xdr:row>2</xdr:row>
      <xdr:rowOff>15240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F74D38C6-3BFC-4979-9C8E-7A93E4A2EBBF}"/>
            </a:ext>
          </a:extLst>
        </xdr:cNvPr>
        <xdr:cNvSpPr/>
      </xdr:nvSpPr>
      <xdr:spPr>
        <a:xfrm>
          <a:off x="243841" y="16764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145143</xdr:colOff>
      <xdr:row>1</xdr:row>
      <xdr:rowOff>0</xdr:rowOff>
    </xdr:from>
    <xdr:to>
      <xdr:col>0</xdr:col>
      <xdr:colOff>549003</xdr:colOff>
      <xdr:row>2</xdr:row>
      <xdr:rowOff>31932</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9161EF6E-DC34-4FF8-92F3-B594C42CBA56}"/>
            </a:ext>
          </a:extLst>
        </xdr:cNvPr>
        <xdr:cNvSpPr/>
      </xdr:nvSpPr>
      <xdr:spPr>
        <a:xfrm>
          <a:off x="145143" y="181429"/>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114300</xdr:colOff>
      <xdr:row>1</xdr:row>
      <xdr:rowOff>7620</xdr:rowOff>
    </xdr:from>
    <xdr:to>
      <xdr:col>0</xdr:col>
      <xdr:colOff>518160</xdr:colOff>
      <xdr:row>2</xdr:row>
      <xdr:rowOff>38100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4CE1E413-564A-40DB-919B-EBA58CEDFA4A}"/>
            </a:ext>
          </a:extLst>
        </xdr:cNvPr>
        <xdr:cNvSpPr/>
      </xdr:nvSpPr>
      <xdr:spPr>
        <a:xfrm>
          <a:off x="114300" y="19050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30480</xdr:colOff>
      <xdr:row>0</xdr:row>
      <xdr:rowOff>434340</xdr:rowOff>
    </xdr:from>
    <xdr:to>
      <xdr:col>1</xdr:col>
      <xdr:colOff>434340</xdr:colOff>
      <xdr:row>2</xdr:row>
      <xdr:rowOff>30480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F03AE69D-6D81-4132-9A2F-EFBF604989D4}"/>
            </a:ext>
          </a:extLst>
        </xdr:cNvPr>
        <xdr:cNvSpPr/>
      </xdr:nvSpPr>
      <xdr:spPr>
        <a:xfrm>
          <a:off x="228600" y="43434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53340</xdr:colOff>
      <xdr:row>1</xdr:row>
      <xdr:rowOff>7620</xdr:rowOff>
    </xdr:from>
    <xdr:to>
      <xdr:col>1</xdr:col>
      <xdr:colOff>243840</xdr:colOff>
      <xdr:row>2</xdr:row>
      <xdr:rowOff>38100</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0DD9702E-5214-424D-8113-F352D4D6F2EB}"/>
            </a:ext>
          </a:extLst>
        </xdr:cNvPr>
        <xdr:cNvSpPr/>
      </xdr:nvSpPr>
      <xdr:spPr>
        <a:xfrm>
          <a:off x="53340" y="19050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83820</xdr:colOff>
      <xdr:row>1</xdr:row>
      <xdr:rowOff>45720</xdr:rowOff>
    </xdr:from>
    <xdr:to>
      <xdr:col>1</xdr:col>
      <xdr:colOff>236220</xdr:colOff>
      <xdr:row>2</xdr:row>
      <xdr:rowOff>22860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ED915022-50C0-4C8B-A531-62E47E0C1F61}"/>
            </a:ext>
          </a:extLst>
        </xdr:cNvPr>
        <xdr:cNvSpPr/>
      </xdr:nvSpPr>
      <xdr:spPr>
        <a:xfrm>
          <a:off x="83820" y="22860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1866900</xdr:colOff>
      <xdr:row>17</xdr:row>
      <xdr:rowOff>152400</xdr:rowOff>
    </xdr:from>
    <xdr:to>
      <xdr:col>13</xdr:col>
      <xdr:colOff>414572</xdr:colOff>
      <xdr:row>28</xdr:row>
      <xdr:rowOff>57150</xdr:rowOff>
    </xdr:to>
    <xdr:sp macro="" textlink="">
      <xdr:nvSpPr>
        <xdr:cNvPr id="2" name="AutoShape 1">
          <a:extLst>
            <a:ext uri="{FF2B5EF4-FFF2-40B4-BE49-F238E27FC236}">
              <a16:creationId xmlns:a16="http://schemas.microsoft.com/office/drawing/2014/main" id="{00000000-0008-0000-3700-000002000000}"/>
            </a:ext>
          </a:extLst>
        </xdr:cNvPr>
        <xdr:cNvSpPr>
          <a:spLocks noChangeAspect="1" noChangeArrowheads="1"/>
        </xdr:cNvSpPr>
      </xdr:nvSpPr>
      <xdr:spPr bwMode="auto">
        <a:xfrm>
          <a:off x="3648075" y="5124450"/>
          <a:ext cx="8670132"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26670</xdr:colOff>
      <xdr:row>1</xdr:row>
      <xdr:rowOff>0</xdr:rowOff>
    </xdr:from>
    <xdr:to>
      <xdr:col>1</xdr:col>
      <xdr:colOff>173355</xdr:colOff>
      <xdr:row>2</xdr:row>
      <xdr:rowOff>32385</xdr:rowOff>
    </xdr:to>
    <xdr:sp macro="" textlink="">
      <xdr:nvSpPr>
        <xdr:cNvPr id="5" name="Arrow: Left 4">
          <a:hlinkClick xmlns:r="http://schemas.openxmlformats.org/officeDocument/2006/relationships" r:id="rId1"/>
          <a:extLst>
            <a:ext uri="{FF2B5EF4-FFF2-40B4-BE49-F238E27FC236}">
              <a16:creationId xmlns:a16="http://schemas.microsoft.com/office/drawing/2014/main" id="{B3C68369-6835-4CE2-BD1F-89FE8DCA90E5}"/>
            </a:ext>
          </a:extLst>
        </xdr:cNvPr>
        <xdr:cNvSpPr/>
      </xdr:nvSpPr>
      <xdr:spPr>
        <a:xfrm>
          <a:off x="26670" y="333375"/>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91440</xdr:colOff>
      <xdr:row>1</xdr:row>
      <xdr:rowOff>114300</xdr:rowOff>
    </xdr:from>
    <xdr:to>
      <xdr:col>0</xdr:col>
      <xdr:colOff>495300</xdr:colOff>
      <xdr:row>1</xdr:row>
      <xdr:rowOff>327660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0A310616-4718-4379-9B4A-0467FC84C3B6}"/>
            </a:ext>
          </a:extLst>
        </xdr:cNvPr>
        <xdr:cNvSpPr/>
      </xdr:nvSpPr>
      <xdr:spPr>
        <a:xfrm>
          <a:off x="91440" y="48006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114300</xdr:colOff>
      <xdr:row>0</xdr:row>
      <xdr:rowOff>171449</xdr:rowOff>
    </xdr:from>
    <xdr:to>
      <xdr:col>0</xdr:col>
      <xdr:colOff>518160</xdr:colOff>
      <xdr:row>2</xdr:row>
      <xdr:rowOff>28574</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33494CEF-70EE-4627-AD6F-D4A80198275C}"/>
            </a:ext>
          </a:extLst>
        </xdr:cNvPr>
        <xdr:cNvSpPr/>
      </xdr:nvSpPr>
      <xdr:spPr>
        <a:xfrm>
          <a:off x="114300" y="171449"/>
          <a:ext cx="403860" cy="21907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121920</xdr:colOff>
      <xdr:row>1</xdr:row>
      <xdr:rowOff>0</xdr:rowOff>
    </xdr:from>
    <xdr:to>
      <xdr:col>0</xdr:col>
      <xdr:colOff>525780</xdr:colOff>
      <xdr:row>2</xdr:row>
      <xdr:rowOff>30480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71F43EFE-BAEF-4543-A276-35F653BFCBDA}"/>
            </a:ext>
          </a:extLst>
        </xdr:cNvPr>
        <xdr:cNvSpPr/>
      </xdr:nvSpPr>
      <xdr:spPr>
        <a:xfrm>
          <a:off x="121920" y="18288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121920</xdr:colOff>
      <xdr:row>1</xdr:row>
      <xdr:rowOff>30480</xdr:rowOff>
    </xdr:from>
    <xdr:to>
      <xdr:col>0</xdr:col>
      <xdr:colOff>487680</xdr:colOff>
      <xdr:row>2</xdr:row>
      <xdr:rowOff>45720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6D3ABAD0-2B12-40A2-8DA3-7F05CC3465BF}"/>
            </a:ext>
          </a:extLst>
        </xdr:cNvPr>
        <xdr:cNvSpPr/>
      </xdr:nvSpPr>
      <xdr:spPr>
        <a:xfrm>
          <a:off x="121920" y="213360"/>
          <a:ext cx="365760" cy="19812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314325</xdr:colOff>
      <xdr:row>1</xdr:row>
      <xdr:rowOff>9525</xdr:rowOff>
    </xdr:from>
    <xdr:to>
      <xdr:col>1</xdr:col>
      <xdr:colOff>401955</xdr:colOff>
      <xdr:row>2</xdr:row>
      <xdr:rowOff>41910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B47C55D5-916B-4494-8D5A-4FDB0329FCD0}"/>
            </a:ext>
          </a:extLst>
        </xdr:cNvPr>
        <xdr:cNvSpPr/>
      </xdr:nvSpPr>
      <xdr:spPr>
        <a:xfrm>
          <a:off x="314325" y="19050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137160</xdr:colOff>
      <xdr:row>1</xdr:row>
      <xdr:rowOff>15240</xdr:rowOff>
    </xdr:from>
    <xdr:to>
      <xdr:col>1</xdr:col>
      <xdr:colOff>304800</xdr:colOff>
      <xdr:row>1</xdr:row>
      <xdr:rowOff>228600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9F14114F-BEA4-4404-BD01-93A85F6977CA}"/>
            </a:ext>
          </a:extLst>
        </xdr:cNvPr>
        <xdr:cNvSpPr/>
      </xdr:nvSpPr>
      <xdr:spPr>
        <a:xfrm>
          <a:off x="137160" y="19812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108857</xdr:colOff>
      <xdr:row>1</xdr:row>
      <xdr:rowOff>10886</xdr:rowOff>
    </xdr:from>
    <xdr:to>
      <xdr:col>0</xdr:col>
      <xdr:colOff>512717</xdr:colOff>
      <xdr:row>2</xdr:row>
      <xdr:rowOff>39189</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B1B8D510-6852-44E4-B029-5638C45D9FD8}"/>
            </a:ext>
          </a:extLst>
        </xdr:cNvPr>
        <xdr:cNvSpPr/>
      </xdr:nvSpPr>
      <xdr:spPr>
        <a:xfrm>
          <a:off x="108857" y="195943"/>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403860</xdr:colOff>
      <xdr:row>2</xdr:row>
      <xdr:rowOff>30480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00F4E7B5-390D-48E0-8409-C31F5007E7B6}"/>
            </a:ext>
          </a:extLst>
        </xdr:cNvPr>
        <xdr:cNvSpPr/>
      </xdr:nvSpPr>
      <xdr:spPr>
        <a:xfrm>
          <a:off x="0" y="18288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68580</xdr:colOff>
      <xdr:row>0</xdr:row>
      <xdr:rowOff>144780</xdr:rowOff>
    </xdr:from>
    <xdr:to>
      <xdr:col>1</xdr:col>
      <xdr:colOff>243840</xdr:colOff>
      <xdr:row>1</xdr:row>
      <xdr:rowOff>175260</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45F5E896-60D4-4346-9A8A-90EE9E96E6AC}"/>
            </a:ext>
          </a:extLst>
        </xdr:cNvPr>
        <xdr:cNvSpPr/>
      </xdr:nvSpPr>
      <xdr:spPr>
        <a:xfrm>
          <a:off x="68580" y="14478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147551</xdr:colOff>
      <xdr:row>2</xdr:row>
      <xdr:rowOff>33251</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A52C5D89-B358-4858-B4B6-27A0F72C12E7}"/>
            </a:ext>
          </a:extLst>
        </xdr:cNvPr>
        <xdr:cNvSpPr/>
      </xdr:nvSpPr>
      <xdr:spPr>
        <a:xfrm>
          <a:off x="0" y="180109"/>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133350</xdr:colOff>
      <xdr:row>1</xdr:row>
      <xdr:rowOff>85725</xdr:rowOff>
    </xdr:from>
    <xdr:to>
      <xdr:col>0</xdr:col>
      <xdr:colOff>537210</xdr:colOff>
      <xdr:row>1</xdr:row>
      <xdr:rowOff>299085</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33C773B9-2F8E-4FDC-9B9E-8ABB1BB65247}"/>
            </a:ext>
          </a:extLst>
        </xdr:cNvPr>
        <xdr:cNvSpPr/>
      </xdr:nvSpPr>
      <xdr:spPr>
        <a:xfrm>
          <a:off x="133350" y="26670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174171</xdr:colOff>
      <xdr:row>0</xdr:row>
      <xdr:rowOff>174172</xdr:rowOff>
    </xdr:from>
    <xdr:to>
      <xdr:col>1</xdr:col>
      <xdr:colOff>240574</xdr:colOff>
      <xdr:row>2</xdr:row>
      <xdr:rowOff>17418</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D055F0FD-97ED-4769-9AD0-6837877D5C22}"/>
            </a:ext>
          </a:extLst>
        </xdr:cNvPr>
        <xdr:cNvSpPr/>
      </xdr:nvSpPr>
      <xdr:spPr>
        <a:xfrm>
          <a:off x="174171" y="359229"/>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403860</xdr:colOff>
      <xdr:row>2</xdr:row>
      <xdr:rowOff>34066</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CB193100-9D65-4490-9B64-FE4098D751E2}"/>
            </a:ext>
          </a:extLst>
        </xdr:cNvPr>
        <xdr:cNvSpPr/>
      </xdr:nvSpPr>
      <xdr:spPr>
        <a:xfrm>
          <a:off x="0" y="179294"/>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95250</xdr:colOff>
      <xdr:row>0</xdr:row>
      <xdr:rowOff>171450</xdr:rowOff>
    </xdr:from>
    <xdr:to>
      <xdr:col>1</xdr:col>
      <xdr:colOff>175260</xdr:colOff>
      <xdr:row>2</xdr:row>
      <xdr:rowOff>22860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692DC5F4-A34F-46E5-BDCE-FB99062FA522}"/>
            </a:ext>
          </a:extLst>
        </xdr:cNvPr>
        <xdr:cNvSpPr/>
      </xdr:nvSpPr>
      <xdr:spPr>
        <a:xfrm>
          <a:off x="95250" y="17145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137160</xdr:colOff>
      <xdr:row>1</xdr:row>
      <xdr:rowOff>0</xdr:rowOff>
    </xdr:from>
    <xdr:to>
      <xdr:col>0</xdr:col>
      <xdr:colOff>502920</xdr:colOff>
      <xdr:row>2</xdr:row>
      <xdr:rowOff>15240</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EFB3EE7A-F049-40E4-B2AE-B96062F146DB}"/>
            </a:ext>
          </a:extLst>
        </xdr:cNvPr>
        <xdr:cNvSpPr/>
      </xdr:nvSpPr>
      <xdr:spPr>
        <a:xfrm>
          <a:off x="137160" y="182880"/>
          <a:ext cx="365760" cy="19812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403860</xdr:colOff>
      <xdr:row>2</xdr:row>
      <xdr:rowOff>28303</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7B2028CF-6909-4539-B93A-C7BE8DE24EF9}"/>
            </a:ext>
          </a:extLst>
        </xdr:cNvPr>
        <xdr:cNvSpPr/>
      </xdr:nvSpPr>
      <xdr:spPr>
        <a:xfrm>
          <a:off x="0" y="370114"/>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99060</xdr:colOff>
      <xdr:row>1</xdr:row>
      <xdr:rowOff>45720</xdr:rowOff>
    </xdr:from>
    <xdr:to>
      <xdr:col>0</xdr:col>
      <xdr:colOff>502920</xdr:colOff>
      <xdr:row>1</xdr:row>
      <xdr:rowOff>259080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6520EDEA-BADE-4F57-832A-23FAEF78C793}"/>
            </a:ext>
          </a:extLst>
        </xdr:cNvPr>
        <xdr:cNvSpPr/>
      </xdr:nvSpPr>
      <xdr:spPr>
        <a:xfrm>
          <a:off x="99060" y="40386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107462</xdr:colOff>
      <xdr:row>1</xdr:row>
      <xdr:rowOff>0</xdr:rowOff>
    </xdr:from>
    <xdr:to>
      <xdr:col>0</xdr:col>
      <xdr:colOff>511322</xdr:colOff>
      <xdr:row>2</xdr:row>
      <xdr:rowOff>27744</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5E8DA6A0-46AF-4F1B-8C06-0267DA702F8E}"/>
            </a:ext>
          </a:extLst>
        </xdr:cNvPr>
        <xdr:cNvSpPr/>
      </xdr:nvSpPr>
      <xdr:spPr>
        <a:xfrm>
          <a:off x="107462" y="185615"/>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110067</xdr:colOff>
      <xdr:row>1</xdr:row>
      <xdr:rowOff>0</xdr:rowOff>
    </xdr:from>
    <xdr:to>
      <xdr:col>0</xdr:col>
      <xdr:colOff>513927</xdr:colOff>
      <xdr:row>2</xdr:row>
      <xdr:rowOff>27094</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3D9D74E2-9953-4BF1-9DCB-335920A138B2}"/>
            </a:ext>
          </a:extLst>
        </xdr:cNvPr>
        <xdr:cNvSpPr/>
      </xdr:nvSpPr>
      <xdr:spPr>
        <a:xfrm>
          <a:off x="110067" y="186267"/>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134470</xdr:colOff>
      <xdr:row>1</xdr:row>
      <xdr:rowOff>0</xdr:rowOff>
    </xdr:from>
    <xdr:to>
      <xdr:col>0</xdr:col>
      <xdr:colOff>538330</xdr:colOff>
      <xdr:row>2</xdr:row>
      <xdr:rowOff>34066</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1F9483C4-8C26-4A02-8AD0-369FB295930E}"/>
            </a:ext>
          </a:extLst>
        </xdr:cNvPr>
        <xdr:cNvSpPr/>
      </xdr:nvSpPr>
      <xdr:spPr>
        <a:xfrm>
          <a:off x="134470" y="340659"/>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152400</xdr:colOff>
      <xdr:row>1</xdr:row>
      <xdr:rowOff>0</xdr:rowOff>
    </xdr:from>
    <xdr:to>
      <xdr:col>0</xdr:col>
      <xdr:colOff>556260</xdr:colOff>
      <xdr:row>2</xdr:row>
      <xdr:rowOff>35560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421833FE-BCB5-4955-B553-B6C6B2914D87}"/>
            </a:ext>
          </a:extLst>
        </xdr:cNvPr>
        <xdr:cNvSpPr/>
      </xdr:nvSpPr>
      <xdr:spPr>
        <a:xfrm>
          <a:off x="152400" y="17780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236220</xdr:colOff>
      <xdr:row>1</xdr:row>
      <xdr:rowOff>53340</xdr:rowOff>
    </xdr:from>
    <xdr:to>
      <xdr:col>0</xdr:col>
      <xdr:colOff>640080</xdr:colOff>
      <xdr:row>1</xdr:row>
      <xdr:rowOff>266700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1F8814BC-C8FB-469E-8CC0-D2A6568E5517}"/>
            </a:ext>
          </a:extLst>
        </xdr:cNvPr>
        <xdr:cNvSpPr/>
      </xdr:nvSpPr>
      <xdr:spPr>
        <a:xfrm>
          <a:off x="236220" y="23622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185057</xdr:colOff>
      <xdr:row>1</xdr:row>
      <xdr:rowOff>10886</xdr:rowOff>
    </xdr:from>
    <xdr:to>
      <xdr:col>0</xdr:col>
      <xdr:colOff>588917</xdr:colOff>
      <xdr:row>2</xdr:row>
      <xdr:rowOff>39189</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A1581858-7AA3-456D-AAE3-426B81824825}"/>
            </a:ext>
          </a:extLst>
        </xdr:cNvPr>
        <xdr:cNvSpPr/>
      </xdr:nvSpPr>
      <xdr:spPr>
        <a:xfrm>
          <a:off x="185057" y="195943"/>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161925</xdr:colOff>
      <xdr:row>1</xdr:row>
      <xdr:rowOff>0</xdr:rowOff>
    </xdr:from>
    <xdr:to>
      <xdr:col>0</xdr:col>
      <xdr:colOff>565785</xdr:colOff>
      <xdr:row>2</xdr:row>
      <xdr:rowOff>32385</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1CF774DE-DFF9-4B02-9721-5AEDCD1936FC}"/>
            </a:ext>
          </a:extLst>
        </xdr:cNvPr>
        <xdr:cNvSpPr/>
      </xdr:nvSpPr>
      <xdr:spPr>
        <a:xfrm>
          <a:off x="161925" y="180975"/>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403860</xdr:colOff>
      <xdr:row>2</xdr:row>
      <xdr:rowOff>33444</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22ED9BA3-8F43-455B-8183-A66801FFC2E4}"/>
            </a:ext>
          </a:extLst>
        </xdr:cNvPr>
        <xdr:cNvSpPr/>
      </xdr:nvSpPr>
      <xdr:spPr>
        <a:xfrm>
          <a:off x="0" y="179917"/>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129540</xdr:colOff>
      <xdr:row>1</xdr:row>
      <xdr:rowOff>0</xdr:rowOff>
    </xdr:from>
    <xdr:to>
      <xdr:col>0</xdr:col>
      <xdr:colOff>495300</xdr:colOff>
      <xdr:row>2</xdr:row>
      <xdr:rowOff>15240</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4F91D7DA-7F25-4703-87BF-B0F1D6A84C3F}"/>
            </a:ext>
          </a:extLst>
        </xdr:cNvPr>
        <xdr:cNvSpPr/>
      </xdr:nvSpPr>
      <xdr:spPr>
        <a:xfrm>
          <a:off x="129540" y="182880"/>
          <a:ext cx="365760" cy="19812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28575</xdr:colOff>
      <xdr:row>0</xdr:row>
      <xdr:rowOff>152400</xdr:rowOff>
    </xdr:from>
    <xdr:to>
      <xdr:col>1</xdr:col>
      <xdr:colOff>241935</xdr:colOff>
      <xdr:row>2</xdr:row>
      <xdr:rowOff>13335</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072E0E50-A893-4BA9-92A9-1907524FECF7}"/>
            </a:ext>
          </a:extLst>
        </xdr:cNvPr>
        <xdr:cNvSpPr/>
      </xdr:nvSpPr>
      <xdr:spPr>
        <a:xfrm>
          <a:off x="28575" y="15240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105104</xdr:colOff>
      <xdr:row>1</xdr:row>
      <xdr:rowOff>17517</xdr:rowOff>
    </xdr:from>
    <xdr:to>
      <xdr:col>1</xdr:col>
      <xdr:colOff>246205</xdr:colOff>
      <xdr:row>2</xdr:row>
      <xdr:rowOff>46946</xdr:rowOff>
    </xdr:to>
    <xdr:sp macro="" textlink="">
      <xdr:nvSpPr>
        <xdr:cNvPr id="5" name="Arrow: Left 4">
          <a:hlinkClick xmlns:r="http://schemas.openxmlformats.org/officeDocument/2006/relationships" r:id="rId1"/>
          <a:extLst>
            <a:ext uri="{FF2B5EF4-FFF2-40B4-BE49-F238E27FC236}">
              <a16:creationId xmlns:a16="http://schemas.microsoft.com/office/drawing/2014/main" id="{7D12FBE9-1DC6-424B-B224-1B01F406052B}"/>
            </a:ext>
          </a:extLst>
        </xdr:cNvPr>
        <xdr:cNvSpPr/>
      </xdr:nvSpPr>
      <xdr:spPr>
        <a:xfrm>
          <a:off x="105104" y="201448"/>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92675</xdr:colOff>
      <xdr:row>1</xdr:row>
      <xdr:rowOff>82378</xdr:rowOff>
    </xdr:from>
    <xdr:to>
      <xdr:col>0</xdr:col>
      <xdr:colOff>496535</xdr:colOff>
      <xdr:row>1</xdr:row>
      <xdr:rowOff>295738</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3EA05518-BAD0-4946-98B6-72A0B776D2FF}"/>
            </a:ext>
          </a:extLst>
        </xdr:cNvPr>
        <xdr:cNvSpPr/>
      </xdr:nvSpPr>
      <xdr:spPr>
        <a:xfrm>
          <a:off x="92675" y="267729"/>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110434</xdr:colOff>
      <xdr:row>1</xdr:row>
      <xdr:rowOff>154609</xdr:rowOff>
    </xdr:from>
    <xdr:to>
      <xdr:col>0</xdr:col>
      <xdr:colOff>514294</xdr:colOff>
      <xdr:row>1</xdr:row>
      <xdr:rowOff>367969</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191D8C65-80BC-41A8-9548-FF18635D34AA}"/>
            </a:ext>
          </a:extLst>
        </xdr:cNvPr>
        <xdr:cNvSpPr/>
      </xdr:nvSpPr>
      <xdr:spPr>
        <a:xfrm>
          <a:off x="110434" y="342348"/>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27215</xdr:colOff>
      <xdr:row>1</xdr:row>
      <xdr:rowOff>163286</xdr:rowOff>
    </xdr:from>
    <xdr:to>
      <xdr:col>0</xdr:col>
      <xdr:colOff>431075</xdr:colOff>
      <xdr:row>1</xdr:row>
      <xdr:rowOff>376646</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CA6A5ED7-0BBC-4306-8B45-30DB4B87CF49}"/>
            </a:ext>
          </a:extLst>
        </xdr:cNvPr>
        <xdr:cNvSpPr/>
      </xdr:nvSpPr>
      <xdr:spPr>
        <a:xfrm>
          <a:off x="27215" y="344715"/>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35169</xdr:colOff>
      <xdr:row>0</xdr:row>
      <xdr:rowOff>175846</xdr:rowOff>
    </xdr:from>
    <xdr:to>
      <xdr:col>0</xdr:col>
      <xdr:colOff>439029</xdr:colOff>
      <xdr:row>2</xdr:row>
      <xdr:rowOff>21325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95D1D8AC-1E12-4FE6-B08F-CAC1444A2F24}"/>
            </a:ext>
          </a:extLst>
        </xdr:cNvPr>
        <xdr:cNvSpPr/>
      </xdr:nvSpPr>
      <xdr:spPr>
        <a:xfrm>
          <a:off x="35169" y="175846"/>
          <a:ext cx="403860" cy="220617"/>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295836</xdr:colOff>
      <xdr:row>1</xdr:row>
      <xdr:rowOff>0</xdr:rowOff>
    </xdr:from>
    <xdr:to>
      <xdr:col>1</xdr:col>
      <xdr:colOff>368002</xdr:colOff>
      <xdr:row>2</xdr:row>
      <xdr:rowOff>16136</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785D4501-BE67-4659-AC7E-36BDDAC655AE}"/>
            </a:ext>
          </a:extLst>
        </xdr:cNvPr>
        <xdr:cNvSpPr/>
      </xdr:nvSpPr>
      <xdr:spPr>
        <a:xfrm>
          <a:off x="295836" y="179294"/>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90714</xdr:colOff>
      <xdr:row>1</xdr:row>
      <xdr:rowOff>0</xdr:rowOff>
    </xdr:from>
    <xdr:to>
      <xdr:col>0</xdr:col>
      <xdr:colOff>494574</xdr:colOff>
      <xdr:row>2</xdr:row>
      <xdr:rowOff>39189</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4FE6351A-8DB5-42E0-862E-D02881951E38}"/>
            </a:ext>
          </a:extLst>
        </xdr:cNvPr>
        <xdr:cNvSpPr/>
      </xdr:nvSpPr>
      <xdr:spPr>
        <a:xfrm>
          <a:off x="90714" y="181429"/>
          <a:ext cx="403860" cy="220617"/>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139700</xdr:colOff>
      <xdr:row>1</xdr:row>
      <xdr:rowOff>50800</xdr:rowOff>
    </xdr:from>
    <xdr:to>
      <xdr:col>0</xdr:col>
      <xdr:colOff>543560</xdr:colOff>
      <xdr:row>2</xdr:row>
      <xdr:rowOff>86360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ED287690-8788-4545-B5A9-E301E5F2C662}"/>
            </a:ext>
          </a:extLst>
        </xdr:cNvPr>
        <xdr:cNvSpPr/>
      </xdr:nvSpPr>
      <xdr:spPr>
        <a:xfrm>
          <a:off x="139700" y="22860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370114</xdr:colOff>
      <xdr:row>1</xdr:row>
      <xdr:rowOff>32657</xdr:rowOff>
    </xdr:from>
    <xdr:to>
      <xdr:col>1</xdr:col>
      <xdr:colOff>398417</xdr:colOff>
      <xdr:row>1</xdr:row>
      <xdr:rowOff>246017</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9D3ABCD4-0671-4910-A6F5-200C6952B527}"/>
            </a:ext>
          </a:extLst>
        </xdr:cNvPr>
        <xdr:cNvSpPr/>
      </xdr:nvSpPr>
      <xdr:spPr>
        <a:xfrm>
          <a:off x="370114" y="326571"/>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167640</xdr:colOff>
      <xdr:row>1</xdr:row>
      <xdr:rowOff>205740</xdr:rowOff>
    </xdr:from>
    <xdr:to>
      <xdr:col>0</xdr:col>
      <xdr:colOff>533400</xdr:colOff>
      <xdr:row>1</xdr:row>
      <xdr:rowOff>403860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94D95CBF-1AD3-4764-86AC-420BF2EA4932}"/>
            </a:ext>
          </a:extLst>
        </xdr:cNvPr>
        <xdr:cNvSpPr/>
      </xdr:nvSpPr>
      <xdr:spPr>
        <a:xfrm>
          <a:off x="167640" y="388620"/>
          <a:ext cx="365760" cy="19812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50.xml><?xml version="1.0" encoding="utf-8"?>
<xdr:wsDr xmlns:xdr="http://schemas.openxmlformats.org/drawingml/2006/spreadsheetDrawing" xmlns:a="http://schemas.openxmlformats.org/drawingml/2006/main">
  <xdr:twoCellAnchor editAs="oneCell">
    <xdr:from>
      <xdr:col>1</xdr:col>
      <xdr:colOff>130628</xdr:colOff>
      <xdr:row>1</xdr:row>
      <xdr:rowOff>21771</xdr:rowOff>
    </xdr:from>
    <xdr:to>
      <xdr:col>1</xdr:col>
      <xdr:colOff>534488</xdr:colOff>
      <xdr:row>1</xdr:row>
      <xdr:rowOff>235131</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F2AB9DBF-B872-4EDE-8313-6897E125D626}"/>
            </a:ext>
          </a:extLst>
        </xdr:cNvPr>
        <xdr:cNvSpPr/>
      </xdr:nvSpPr>
      <xdr:spPr>
        <a:xfrm>
          <a:off x="446314" y="206828"/>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51.xml><?xml version="1.0" encoding="utf-8"?>
<xdr:wsDr xmlns:xdr="http://schemas.openxmlformats.org/drawingml/2006/spreadsheetDrawing" xmlns:a="http://schemas.openxmlformats.org/drawingml/2006/main">
  <xdr:twoCellAnchor editAs="oneCell">
    <xdr:from>
      <xdr:col>1</xdr:col>
      <xdr:colOff>33867</xdr:colOff>
      <xdr:row>1</xdr:row>
      <xdr:rowOff>50800</xdr:rowOff>
    </xdr:from>
    <xdr:to>
      <xdr:col>1</xdr:col>
      <xdr:colOff>437727</xdr:colOff>
      <xdr:row>1</xdr:row>
      <xdr:rowOff>264160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98F45030-9F8B-4435-BD72-FD198262EC3D}"/>
            </a:ext>
          </a:extLst>
        </xdr:cNvPr>
        <xdr:cNvSpPr/>
      </xdr:nvSpPr>
      <xdr:spPr>
        <a:xfrm>
          <a:off x="228600" y="237067"/>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99060</xdr:colOff>
      <xdr:row>0</xdr:row>
      <xdr:rowOff>167640</xdr:rowOff>
    </xdr:from>
    <xdr:to>
      <xdr:col>0</xdr:col>
      <xdr:colOff>502920</xdr:colOff>
      <xdr:row>2</xdr:row>
      <xdr:rowOff>15240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33B971D4-56EE-4B18-98B0-86326748B8AE}"/>
            </a:ext>
          </a:extLst>
        </xdr:cNvPr>
        <xdr:cNvSpPr/>
      </xdr:nvSpPr>
      <xdr:spPr>
        <a:xfrm>
          <a:off x="99060" y="16764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99060</xdr:colOff>
      <xdr:row>1</xdr:row>
      <xdr:rowOff>15240</xdr:rowOff>
    </xdr:from>
    <xdr:to>
      <xdr:col>0</xdr:col>
      <xdr:colOff>502920</xdr:colOff>
      <xdr:row>2</xdr:row>
      <xdr:rowOff>45720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72CB9842-D59A-4961-8886-0103ECE82E88}"/>
            </a:ext>
          </a:extLst>
        </xdr:cNvPr>
        <xdr:cNvSpPr/>
      </xdr:nvSpPr>
      <xdr:spPr>
        <a:xfrm>
          <a:off x="99060" y="19812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123825</xdr:colOff>
      <xdr:row>1</xdr:row>
      <xdr:rowOff>0</xdr:rowOff>
    </xdr:from>
    <xdr:to>
      <xdr:col>0</xdr:col>
      <xdr:colOff>466725</xdr:colOff>
      <xdr:row>2</xdr:row>
      <xdr:rowOff>9525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59AAD4EA-6BAA-4461-AB6B-3AB91F15003A}"/>
            </a:ext>
          </a:extLst>
        </xdr:cNvPr>
        <xdr:cNvSpPr/>
      </xdr:nvSpPr>
      <xdr:spPr>
        <a:xfrm>
          <a:off x="123825" y="180975"/>
          <a:ext cx="342900" cy="19050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5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403860</xdr:colOff>
      <xdr:row>2</xdr:row>
      <xdr:rowOff>30480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95024157-4CDB-4C9E-B082-FEBDC574537F}"/>
            </a:ext>
          </a:extLst>
        </xdr:cNvPr>
        <xdr:cNvSpPr/>
      </xdr:nvSpPr>
      <xdr:spPr>
        <a:xfrm>
          <a:off x="609600" y="18288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56.xml><?xml version="1.0" encoding="utf-8"?>
<xdr:wsDr xmlns:xdr="http://schemas.openxmlformats.org/drawingml/2006/spreadsheetDrawing" xmlns:a="http://schemas.openxmlformats.org/drawingml/2006/main">
  <xdr:twoCellAnchor editAs="oneCell">
    <xdr:from>
      <xdr:col>1</xdr:col>
      <xdr:colOff>65852</xdr:colOff>
      <xdr:row>1</xdr:row>
      <xdr:rowOff>9408</xdr:rowOff>
    </xdr:from>
    <xdr:to>
      <xdr:col>1</xdr:col>
      <xdr:colOff>469712</xdr:colOff>
      <xdr:row>2</xdr:row>
      <xdr:rowOff>44028</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9672EDCF-A5BC-4A48-81DC-E5BB93E015C4}"/>
            </a:ext>
          </a:extLst>
        </xdr:cNvPr>
        <xdr:cNvSpPr/>
      </xdr:nvSpPr>
      <xdr:spPr>
        <a:xfrm>
          <a:off x="686741" y="188149"/>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5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403860</xdr:colOff>
      <xdr:row>2</xdr:row>
      <xdr:rowOff>25983</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5D830602-C20C-40EE-9FE1-C90B69F5D9C2}"/>
            </a:ext>
          </a:extLst>
        </xdr:cNvPr>
        <xdr:cNvSpPr/>
      </xdr:nvSpPr>
      <xdr:spPr>
        <a:xfrm>
          <a:off x="624590" y="224852"/>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167640</xdr:colOff>
      <xdr:row>1</xdr:row>
      <xdr:rowOff>0</xdr:rowOff>
    </xdr:from>
    <xdr:to>
      <xdr:col>0</xdr:col>
      <xdr:colOff>533400</xdr:colOff>
      <xdr:row>2</xdr:row>
      <xdr:rowOff>15240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B0891381-AE1F-470A-8076-9D8C9B8B87C4}"/>
            </a:ext>
          </a:extLst>
        </xdr:cNvPr>
        <xdr:cNvSpPr/>
      </xdr:nvSpPr>
      <xdr:spPr>
        <a:xfrm>
          <a:off x="167640" y="182880"/>
          <a:ext cx="365760" cy="19812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160020</xdr:colOff>
      <xdr:row>0</xdr:row>
      <xdr:rowOff>152400</xdr:rowOff>
    </xdr:from>
    <xdr:to>
      <xdr:col>0</xdr:col>
      <xdr:colOff>525780</xdr:colOff>
      <xdr:row>1</xdr:row>
      <xdr:rowOff>167640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8959B742-CD78-4A2A-B43E-90EEE335C3E1}"/>
            </a:ext>
          </a:extLst>
        </xdr:cNvPr>
        <xdr:cNvSpPr/>
      </xdr:nvSpPr>
      <xdr:spPr>
        <a:xfrm>
          <a:off x="160020" y="152400"/>
          <a:ext cx="365760" cy="19812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55085</xdr:colOff>
      <xdr:row>1</xdr:row>
      <xdr:rowOff>18362</xdr:rowOff>
    </xdr:from>
    <xdr:to>
      <xdr:col>1</xdr:col>
      <xdr:colOff>420845</xdr:colOff>
      <xdr:row>2</xdr:row>
      <xdr:rowOff>32867</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6C568BE2-3A5F-4C8C-BC8B-6BF3A910F256}"/>
            </a:ext>
          </a:extLst>
        </xdr:cNvPr>
        <xdr:cNvSpPr/>
      </xdr:nvSpPr>
      <xdr:spPr>
        <a:xfrm>
          <a:off x="119350" y="201976"/>
          <a:ext cx="365760" cy="19812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403860</xdr:colOff>
      <xdr:row>1</xdr:row>
      <xdr:rowOff>213360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90F10BDD-A46F-44E8-BF77-4E961DF6F4BE}"/>
            </a:ext>
          </a:extLst>
        </xdr:cNvPr>
        <xdr:cNvSpPr/>
      </xdr:nvSpPr>
      <xdr:spPr>
        <a:xfrm>
          <a:off x="0" y="0"/>
          <a:ext cx="403860" cy="2133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bg-BG"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2:C82"/>
  <sheetViews>
    <sheetView showGridLines="0" tabSelected="1" zoomScale="80" zoomScaleNormal="80" workbookViewId="0">
      <pane ySplit="4" topLeftCell="A5" activePane="bottomLeft" state="frozen"/>
      <selection activeCell="B2" sqref="B2:H2"/>
      <selection pane="bottomLeft" activeCell="C4" sqref="C4"/>
    </sheetView>
  </sheetViews>
  <sheetFormatPr defaultColWidth="9.21875" defaultRowHeight="14.4" x14ac:dyDescent="0.3"/>
  <cols>
    <col min="1" max="1" width="9.21875" style="10"/>
    <col min="2" max="2" width="19.21875" style="10" customWidth="1"/>
    <col min="3" max="3" width="141.44140625" style="10" customWidth="1"/>
    <col min="4" max="16384" width="9.21875" style="10"/>
  </cols>
  <sheetData>
    <row r="2" spans="2:3" ht="15.6" x14ac:dyDescent="0.3">
      <c r="B2" s="349" t="s">
        <v>1317</v>
      </c>
      <c r="C2" s="348"/>
    </row>
    <row r="3" spans="2:3" ht="20.399999999999999" customHeight="1" x14ac:dyDescent="0.3">
      <c r="B3" s="348"/>
      <c r="C3" s="465" t="s">
        <v>1316</v>
      </c>
    </row>
    <row r="4" spans="2:3" ht="15" thickBot="1" x14ac:dyDescent="0.35">
      <c r="B4" s="183" t="s">
        <v>0</v>
      </c>
      <c r="C4" s="183" t="s">
        <v>1</v>
      </c>
    </row>
    <row r="5" spans="2:3" ht="14.4" customHeight="1" x14ac:dyDescent="0.3">
      <c r="B5" s="340" t="s">
        <v>1007</v>
      </c>
      <c r="C5" s="184" t="s">
        <v>1008</v>
      </c>
    </row>
    <row r="6" spans="2:3" x14ac:dyDescent="0.3">
      <c r="B6" s="341" t="s">
        <v>1009</v>
      </c>
      <c r="C6" s="185" t="s">
        <v>1010</v>
      </c>
    </row>
    <row r="7" spans="2:3" ht="15" thickBot="1" x14ac:dyDescent="0.35">
      <c r="B7" s="342" t="s">
        <v>1011</v>
      </c>
      <c r="C7" s="186" t="s">
        <v>1012</v>
      </c>
    </row>
    <row r="8" spans="2:3" ht="15" thickBot="1" x14ac:dyDescent="0.35">
      <c r="B8" s="187"/>
      <c r="C8" s="187"/>
    </row>
    <row r="9" spans="2:3" x14ac:dyDescent="0.3">
      <c r="B9" s="343" t="s">
        <v>2</v>
      </c>
      <c r="C9" s="184" t="s">
        <v>3</v>
      </c>
    </row>
    <row r="10" spans="2:3" x14ac:dyDescent="0.3">
      <c r="B10" s="344" t="s">
        <v>957</v>
      </c>
      <c r="C10" s="185" t="s">
        <v>955</v>
      </c>
    </row>
    <row r="11" spans="2:3" x14ac:dyDescent="0.3">
      <c r="B11" s="344" t="s">
        <v>958</v>
      </c>
      <c r="C11" s="185" t="s">
        <v>956</v>
      </c>
    </row>
    <row r="12" spans="2:3" ht="15" thickBot="1" x14ac:dyDescent="0.35">
      <c r="B12" s="345" t="s">
        <v>959</v>
      </c>
      <c r="C12" s="186" t="s">
        <v>956</v>
      </c>
    </row>
    <row r="13" spans="2:3" ht="15" thickBot="1" x14ac:dyDescent="0.35">
      <c r="B13" s="187"/>
      <c r="C13" s="187"/>
    </row>
    <row r="14" spans="2:3" x14ac:dyDescent="0.3">
      <c r="B14" s="343" t="s">
        <v>4</v>
      </c>
      <c r="C14" s="184" t="s">
        <v>5</v>
      </c>
    </row>
    <row r="15" spans="2:3" x14ac:dyDescent="0.3">
      <c r="B15" s="344" t="s">
        <v>1194</v>
      </c>
      <c r="C15" s="185" t="s">
        <v>1195</v>
      </c>
    </row>
    <row r="16" spans="2:3" x14ac:dyDescent="0.3">
      <c r="B16" s="344" t="s">
        <v>6</v>
      </c>
      <c r="C16" s="185" t="s">
        <v>7</v>
      </c>
    </row>
    <row r="17" spans="2:3" x14ac:dyDescent="0.3">
      <c r="B17" s="344" t="s">
        <v>1132</v>
      </c>
      <c r="C17" s="558" t="s">
        <v>1159</v>
      </c>
    </row>
    <row r="18" spans="2:3" x14ac:dyDescent="0.3">
      <c r="B18" s="344" t="s">
        <v>1133</v>
      </c>
      <c r="C18" s="558" t="s">
        <v>1160</v>
      </c>
    </row>
    <row r="19" spans="2:3" x14ac:dyDescent="0.3">
      <c r="B19" s="344" t="s">
        <v>1014</v>
      </c>
      <c r="C19" s="185" t="s">
        <v>1013</v>
      </c>
    </row>
    <row r="20" spans="2:3" x14ac:dyDescent="0.3">
      <c r="B20" s="344" t="s">
        <v>8</v>
      </c>
      <c r="C20" s="185" t="s">
        <v>960</v>
      </c>
    </row>
    <row r="21" spans="2:3" ht="15" thickBot="1" x14ac:dyDescent="0.35">
      <c r="B21" s="345" t="s">
        <v>9</v>
      </c>
      <c r="C21" s="186" t="s">
        <v>961</v>
      </c>
    </row>
    <row r="22" spans="2:3" ht="15" thickBot="1" x14ac:dyDescent="0.35">
      <c r="C22" s="188"/>
    </row>
    <row r="23" spans="2:3" x14ac:dyDescent="0.3">
      <c r="B23" s="343" t="s">
        <v>10</v>
      </c>
      <c r="C23" s="184" t="s">
        <v>11</v>
      </c>
    </row>
    <row r="24" spans="2:3" ht="15" thickBot="1" x14ac:dyDescent="0.35">
      <c r="B24" s="345" t="s">
        <v>12</v>
      </c>
      <c r="C24" s="186" t="s">
        <v>13</v>
      </c>
    </row>
    <row r="25" spans="2:3" ht="15" thickBot="1" x14ac:dyDescent="0.35">
      <c r="B25" s="187"/>
      <c r="C25" s="187"/>
    </row>
    <row r="26" spans="2:3" x14ac:dyDescent="0.3">
      <c r="B26" s="343" t="s">
        <v>14</v>
      </c>
      <c r="C26" s="184" t="s">
        <v>15</v>
      </c>
    </row>
    <row r="27" spans="2:3" x14ac:dyDescent="0.3">
      <c r="B27" s="344" t="s">
        <v>16</v>
      </c>
      <c r="C27" s="185" t="s">
        <v>17</v>
      </c>
    </row>
    <row r="28" spans="2:3" x14ac:dyDescent="0.3">
      <c r="B28" s="344" t="s">
        <v>18</v>
      </c>
      <c r="C28" s="185" t="s">
        <v>19</v>
      </c>
    </row>
    <row r="29" spans="2:3" ht="15" thickBot="1" x14ac:dyDescent="0.35">
      <c r="B29" s="345" t="s">
        <v>20</v>
      </c>
      <c r="C29" s="186" t="s">
        <v>1030</v>
      </c>
    </row>
    <row r="30" spans="2:3" ht="15" thickBot="1" x14ac:dyDescent="0.35">
      <c r="C30" s="189"/>
    </row>
    <row r="31" spans="2:3" x14ac:dyDescent="0.3">
      <c r="B31" s="343" t="s">
        <v>21</v>
      </c>
      <c r="C31" s="184" t="s">
        <v>22</v>
      </c>
    </row>
    <row r="32" spans="2:3" x14ac:dyDescent="0.3">
      <c r="B32" s="344" t="s">
        <v>1167</v>
      </c>
      <c r="C32" s="558" t="s">
        <v>1175</v>
      </c>
    </row>
    <row r="33" spans="2:3" x14ac:dyDescent="0.3">
      <c r="B33" s="344" t="s">
        <v>1029</v>
      </c>
      <c r="C33" s="185" t="s">
        <v>1021</v>
      </c>
    </row>
    <row r="34" spans="2:3" x14ac:dyDescent="0.3">
      <c r="B34" s="344" t="s">
        <v>23</v>
      </c>
      <c r="C34" s="185" t="s">
        <v>24</v>
      </c>
    </row>
    <row r="35" spans="2:3" x14ac:dyDescent="0.3">
      <c r="B35" s="344" t="s">
        <v>25</v>
      </c>
      <c r="C35" s="185" t="s">
        <v>26</v>
      </c>
    </row>
    <row r="36" spans="2:3" x14ac:dyDescent="0.3">
      <c r="B36" s="344" t="s">
        <v>27</v>
      </c>
      <c r="C36" s="185" t="s">
        <v>28</v>
      </c>
    </row>
    <row r="37" spans="2:3" x14ac:dyDescent="0.3">
      <c r="B37" s="344" t="s">
        <v>29</v>
      </c>
      <c r="C37" s="185" t="s">
        <v>30</v>
      </c>
    </row>
    <row r="38" spans="2:3" ht="15" thickBot="1" x14ac:dyDescent="0.35">
      <c r="B38" s="345" t="s">
        <v>31</v>
      </c>
      <c r="C38" s="186" t="s">
        <v>32</v>
      </c>
    </row>
    <row r="39" spans="2:3" ht="15" thickBot="1" x14ac:dyDescent="0.35"/>
    <row r="40" spans="2:3" x14ac:dyDescent="0.3">
      <c r="B40" s="343" t="s">
        <v>33</v>
      </c>
      <c r="C40" s="184" t="s">
        <v>34</v>
      </c>
    </row>
    <row r="41" spans="2:3" x14ac:dyDescent="0.3">
      <c r="B41" s="344" t="s">
        <v>35</v>
      </c>
      <c r="C41" s="185" t="s">
        <v>36</v>
      </c>
    </row>
    <row r="42" spans="2:3" x14ac:dyDescent="0.3">
      <c r="B42" s="344" t="s">
        <v>37</v>
      </c>
      <c r="C42" s="185" t="s">
        <v>38</v>
      </c>
    </row>
    <row r="43" spans="2:3" x14ac:dyDescent="0.3">
      <c r="B43" s="344" t="s">
        <v>39</v>
      </c>
      <c r="C43" s="185" t="s">
        <v>40</v>
      </c>
    </row>
    <row r="44" spans="2:3" x14ac:dyDescent="0.3">
      <c r="B44" s="344" t="s">
        <v>41</v>
      </c>
      <c r="C44" s="185" t="s">
        <v>42</v>
      </c>
    </row>
    <row r="45" spans="2:3" x14ac:dyDescent="0.3">
      <c r="B45" s="344" t="s">
        <v>43</v>
      </c>
      <c r="C45" s="185" t="s">
        <v>44</v>
      </c>
    </row>
    <row r="46" spans="2:3" x14ac:dyDescent="0.3">
      <c r="B46" s="344" t="s">
        <v>45</v>
      </c>
      <c r="C46" s="185" t="s">
        <v>46</v>
      </c>
    </row>
    <row r="47" spans="2:3" ht="15" thickBot="1" x14ac:dyDescent="0.35">
      <c r="B47" s="345" t="s">
        <v>47</v>
      </c>
      <c r="C47" s="186" t="s">
        <v>48</v>
      </c>
    </row>
    <row r="48" spans="2:3" ht="15" thickBot="1" x14ac:dyDescent="0.35"/>
    <row r="49" spans="2:3" x14ac:dyDescent="0.3">
      <c r="B49" s="343" t="s">
        <v>49</v>
      </c>
      <c r="C49" s="184" t="s">
        <v>50</v>
      </c>
    </row>
    <row r="50" spans="2:3" ht="15" thickBot="1" x14ac:dyDescent="0.35">
      <c r="B50" s="345" t="s">
        <v>1182</v>
      </c>
      <c r="C50" s="593" t="s">
        <v>1183</v>
      </c>
    </row>
    <row r="51" spans="2:3" ht="15" thickBot="1" x14ac:dyDescent="0.35">
      <c r="C51" s="189"/>
    </row>
    <row r="52" spans="2:3" ht="15" thickBot="1" x14ac:dyDescent="0.35">
      <c r="B52" s="346" t="s">
        <v>51</v>
      </c>
      <c r="C52" s="190" t="s">
        <v>52</v>
      </c>
    </row>
    <row r="53" spans="2:3" ht="15" thickBot="1" x14ac:dyDescent="0.35">
      <c r="C53" s="189"/>
    </row>
    <row r="54" spans="2:3" ht="15" thickBot="1" x14ac:dyDescent="0.35">
      <c r="B54" s="346" t="s">
        <v>53</v>
      </c>
      <c r="C54" s="190" t="s">
        <v>54</v>
      </c>
    </row>
    <row r="55" spans="2:3" ht="15" thickBot="1" x14ac:dyDescent="0.35">
      <c r="C55" s="189"/>
    </row>
    <row r="56" spans="2:3" x14ac:dyDescent="0.3">
      <c r="B56" s="343" t="s">
        <v>55</v>
      </c>
      <c r="C56" s="184" t="s">
        <v>56</v>
      </c>
    </row>
    <row r="57" spans="2:3" x14ac:dyDescent="0.3">
      <c r="B57" s="344" t="s">
        <v>57</v>
      </c>
      <c r="C57" s="185" t="s">
        <v>58</v>
      </c>
    </row>
    <row r="58" spans="2:3" ht="15" thickBot="1" x14ac:dyDescent="0.35">
      <c r="B58" s="345" t="s">
        <v>59</v>
      </c>
      <c r="C58" s="186" t="s">
        <v>60</v>
      </c>
    </row>
    <row r="59" spans="2:3" ht="15" thickBot="1" x14ac:dyDescent="0.35">
      <c r="C59" s="189"/>
    </row>
    <row r="60" spans="2:3" x14ac:dyDescent="0.3">
      <c r="B60" s="343" t="s">
        <v>1114</v>
      </c>
      <c r="C60" s="556" t="s">
        <v>1131</v>
      </c>
    </row>
    <row r="61" spans="2:3" x14ac:dyDescent="0.3">
      <c r="B61" s="344" t="s">
        <v>61</v>
      </c>
      <c r="C61" s="185" t="s">
        <v>62</v>
      </c>
    </row>
    <row r="62" spans="2:3" x14ac:dyDescent="0.3">
      <c r="B62" s="344" t="s">
        <v>1113</v>
      </c>
      <c r="C62" s="549" t="s">
        <v>1115</v>
      </c>
    </row>
    <row r="63" spans="2:3" ht="15" thickBot="1" x14ac:dyDescent="0.35">
      <c r="B63" s="347" t="s">
        <v>63</v>
      </c>
      <c r="C63" s="186" t="s">
        <v>64</v>
      </c>
    </row>
    <row r="64" spans="2:3" ht="15" thickBot="1" x14ac:dyDescent="0.35"/>
    <row r="65" spans="2:3" x14ac:dyDescent="0.3">
      <c r="B65" s="343" t="s">
        <v>65</v>
      </c>
      <c r="C65" s="184" t="s">
        <v>66</v>
      </c>
    </row>
    <row r="66" spans="2:3" x14ac:dyDescent="0.3">
      <c r="B66" s="344" t="s">
        <v>67</v>
      </c>
      <c r="C66" s="185" t="s">
        <v>68</v>
      </c>
    </row>
    <row r="67" spans="2:3" x14ac:dyDescent="0.3">
      <c r="B67" s="344" t="s">
        <v>69</v>
      </c>
      <c r="C67" s="185" t="s">
        <v>70</v>
      </c>
    </row>
    <row r="68" spans="2:3" ht="15" thickBot="1" x14ac:dyDescent="0.35">
      <c r="B68" s="345" t="s">
        <v>1089</v>
      </c>
      <c r="C68" s="481" t="s">
        <v>1090</v>
      </c>
    </row>
    <row r="69" spans="2:3" ht="15" thickBot="1" x14ac:dyDescent="0.35">
      <c r="B69" s="191"/>
      <c r="C69" s="191"/>
    </row>
    <row r="70" spans="2:3" x14ac:dyDescent="0.3">
      <c r="B70" s="343" t="s">
        <v>1239</v>
      </c>
      <c r="C70" s="556" t="s">
        <v>1241</v>
      </c>
    </row>
    <row r="71" spans="2:3" ht="15" thickBot="1" x14ac:dyDescent="0.35">
      <c r="B71" s="345" t="s">
        <v>1240</v>
      </c>
      <c r="C71" s="593" t="s">
        <v>1242</v>
      </c>
    </row>
    <row r="72" spans="2:3" ht="15" thickBot="1" x14ac:dyDescent="0.35">
      <c r="B72" s="191"/>
      <c r="C72" s="191"/>
    </row>
    <row r="73" spans="2:3" x14ac:dyDescent="0.3">
      <c r="B73" s="343" t="s">
        <v>1290</v>
      </c>
      <c r="C73" s="631" t="s">
        <v>1296</v>
      </c>
    </row>
    <row r="74" spans="2:3" x14ac:dyDescent="0.3">
      <c r="B74" s="344" t="s">
        <v>1291</v>
      </c>
      <c r="C74" s="629" t="s">
        <v>1293</v>
      </c>
    </row>
    <row r="75" spans="2:3" ht="15" thickBot="1" x14ac:dyDescent="0.35">
      <c r="B75" s="345" t="s">
        <v>1292</v>
      </c>
      <c r="C75" s="630" t="s">
        <v>1294</v>
      </c>
    </row>
    <row r="76" spans="2:3" x14ac:dyDescent="0.3">
      <c r="B76" s="191"/>
      <c r="C76" s="191"/>
    </row>
    <row r="77" spans="2:3" x14ac:dyDescent="0.3">
      <c r="B77" s="191"/>
      <c r="C77" s="191"/>
    </row>
    <row r="78" spans="2:3" x14ac:dyDescent="0.3">
      <c r="B78" s="191"/>
      <c r="C78" s="191"/>
    </row>
    <row r="79" spans="2:3" x14ac:dyDescent="0.3">
      <c r="B79" s="191"/>
      <c r="C79" s="191"/>
    </row>
    <row r="80" spans="2:3" x14ac:dyDescent="0.3">
      <c r="B80" s="191"/>
      <c r="C80" s="191"/>
    </row>
    <row r="81" spans="2:3" x14ac:dyDescent="0.3">
      <c r="B81" s="191"/>
      <c r="C81" s="191"/>
    </row>
    <row r="82" spans="2:3" x14ac:dyDescent="0.3">
      <c r="B82" s="191"/>
      <c r="C82" s="191"/>
    </row>
  </sheetData>
  <hyperlinks>
    <hyperlink ref="B9" location="'EU CC1'!B2" display="EU CC1" xr:uid="{52D334EA-C96E-4C60-A9B1-B0AFAE47E92D}"/>
    <hyperlink ref="B14" location="'EU OV1'!B2" display="EU OV1" xr:uid="{7D3D0758-3B54-41A5-A014-C4FB38ACC220}"/>
    <hyperlink ref="B16" location="'EU KM1'!B2" display="EU KM1" xr:uid="{6FEDE726-A9E5-4398-916B-779A515E1293}"/>
    <hyperlink ref="B20" location="'EU INS1'!B2" display="EU INS1" xr:uid="{77A86E06-AE44-4832-A2DE-8BC80B120852}"/>
    <hyperlink ref="B21" location="'EU INS2'!B2" display="EU INS2" xr:uid="{7582404C-EB89-46A4-9AC6-8937E5AA3807}"/>
    <hyperlink ref="B23" location="'EU CCyB1'!B2" display="EU CCyB1" xr:uid="{65903E1C-C819-420B-88EF-EA5670A5FCA8}"/>
    <hyperlink ref="B24" location="'EU CCyB2'!B2" display="EU CCyB2" xr:uid="{F9D99371-8301-4FB1-B6D9-0722383FE655}"/>
    <hyperlink ref="B26" location="'EU CCR1'!B2" display="EU CCR1" xr:uid="{DE7A3EAE-6C24-40DC-B985-13284CD61885}"/>
    <hyperlink ref="B27" location="'EU CCR2'!B2" display="EU CCR2" xr:uid="{B29B528C-AA43-499F-A0DA-D08A483D6177}"/>
    <hyperlink ref="B28" location="'EU CCR3'!B2" display="EU CCR3" xr:uid="{F740B2C0-0C05-4402-B351-7C71BD0CBBE8}"/>
    <hyperlink ref="B29" location="'EU CCR5'!B2" display="EU CCR5" xr:uid="{C409AD39-1744-4E5A-A046-BA85C614CF3A}"/>
    <hyperlink ref="B31" location="'EU CR1'!B2" display="EU CR1" xr:uid="{5D0CB071-8EA8-4A28-89D4-8501D9835762}"/>
    <hyperlink ref="B34" location="'EU CR2'!B2" display="EU CR2" xr:uid="{AA5A3D8F-02E5-436B-9345-03251CB92EC4}"/>
    <hyperlink ref="B35" location="'EU CR2a'!B2" display="EU CR2a" xr:uid="{E4A2AC9C-A8C5-4D49-88A8-946F321E3A92}"/>
    <hyperlink ref="B36" location="'EU CR3'!B2" display="EU CR3" xr:uid="{F8D33572-C539-4AC6-812B-78E066F91345}"/>
    <hyperlink ref="B37" location="'EU CR4'!B2" display="EU CR4" xr:uid="{923043C5-B64A-4EFE-8C71-7C4E1CB899B8}"/>
    <hyperlink ref="B38" location="'EU CR5'!B2" display="EU CR5" xr:uid="{D203EB5D-E785-4781-8B63-78EB5A091F7D}"/>
    <hyperlink ref="B40" location="'EU CQ1'!B2" display="EU CQ1" xr:uid="{7560CFAC-0876-4290-B283-89BBFD496D8E}"/>
    <hyperlink ref="B41" location="'EU CQ2'!B2" display="EU CQ2" xr:uid="{599ED63F-E854-4921-A5E7-475C61ABD112}"/>
    <hyperlink ref="B43" location="'EU CQ4'!B2" display="EU CQ4" xr:uid="{F5AEE274-680A-4BA2-BF10-2E41FF5C0BC2}"/>
    <hyperlink ref="B42" location="'EU CQ3'!B2" display="EU CQ3" xr:uid="{2F6D6920-9F96-4013-AE64-EA336232CECF}"/>
    <hyperlink ref="B44" location="'EU CQ5'!B2" display="EU CQ5" xr:uid="{292EDFE4-AF17-4612-AA4C-3C0548159FCC}"/>
    <hyperlink ref="B45" location="'EU CQ6'!B2" display="EU CQ6" xr:uid="{89CB9A13-EAAE-4A56-A1F5-7A8C7A30B9FB}"/>
    <hyperlink ref="B46" location="'EU CQ7'!B2" display="EU CQ7" xr:uid="{E6BB34EB-8647-4A0F-9AAA-2F2743A631B6}"/>
    <hyperlink ref="B47" location="'EU CQ8'!B2" display="EU CQ8" xr:uid="{C08FEFFB-4CB0-46CD-B0DB-E0B64994205E}"/>
    <hyperlink ref="B49" location="'EU OR1'!B2" display="EU OR1" xr:uid="{BEA02633-48FA-4BAF-8892-E34550882292}"/>
    <hyperlink ref="B52" location="'EU MR1'!B2" display="EU MR1" xr:uid="{B853FED8-7FC4-4B99-B4FB-F194B3F33097}"/>
    <hyperlink ref="B54" location="'EU PV1'!B2" display="EU PV1" xr:uid="{C717F8BD-6C86-4007-9A5A-DEADCA376AF4}"/>
    <hyperlink ref="B56" location="'EU LR1'!B2" display="EU LR1" xr:uid="{FDF6699B-8A91-463B-834E-DEED509DB791}"/>
    <hyperlink ref="B57" location="'EU LR2'!B2" display="EU LR2" xr:uid="{24085463-AE4B-4EAA-94F1-BBBC8F1504E0}"/>
    <hyperlink ref="B58" location="'EU LR3'!B2" display="EU LR3" xr:uid="{265BB459-746B-4C43-A0B8-288D0CE29516}"/>
    <hyperlink ref="B61" location="'EU LIQ1'!B2" display="EU LIQ1" xr:uid="{AA0A25C0-1BC5-4EBE-8687-0F521C997194}"/>
    <hyperlink ref="B63" location="'EU LIQ2'!B2" display="EU LIQ2" xr:uid="{68E4A2C0-F0D4-477B-909C-A0F67E80AC69}"/>
    <hyperlink ref="B65" location="'EU AE1'!B2" display="EU AE1" xr:uid="{DC1B2639-791B-40DD-98D6-081C33971C42}"/>
    <hyperlink ref="B66" location="'EU AE2'!B2" display="EU AE2" xr:uid="{D2D4100D-E55F-4DF8-A575-B95E04C08D46}"/>
    <hyperlink ref="B68" location="'EU AE4'!B2" display="EU AE4" xr:uid="{1FE9F5FF-9CE7-4B38-BAB5-B4C0F4B6F130}"/>
    <hyperlink ref="B10" location="'EU CC2 '!B2" display="EU CC2" xr:uid="{559182BC-26D1-4F97-BD00-A7061B4CD795}"/>
    <hyperlink ref="B11" location="'EU CCA  '!B2" display="EU CCA" xr:uid="{E7A8B20F-CF51-4C67-B0EC-3984C0BFAE8D}"/>
    <hyperlink ref="B12" location="'EU CCA1'!B2" display="EU CCA1" xr:uid="{BA629603-A438-4C16-9C3D-5C88A65712BA}"/>
    <hyperlink ref="B5" location="'EU LI1 '!B2" display="EU LI1" xr:uid="{F9084F1E-C43E-42C4-88FA-F0DE85FDB2A1}"/>
    <hyperlink ref="B6" location="'EU LI2'!B2" display="EU LI2" xr:uid="{DE0796BB-18EB-4F8C-9197-DE8AEB60FDBB}"/>
    <hyperlink ref="B7" location="'EU LI3'!B2" display="EU LI3" xr:uid="{B4C1F6DC-3F16-4165-A131-9D19278253A5}"/>
    <hyperlink ref="B19" location="'EU OVC'!B2" display="EU OVC" xr:uid="{05081998-D2C2-48A6-92D2-5FA2D0DEE1BF}"/>
    <hyperlink ref="B33" location="'EU CR1-A'!B2" display="EU CR1-A" xr:uid="{13CC9359-B78D-4872-AFDD-DC3705704209}"/>
    <hyperlink ref="B67" location="'EU AE3'!B2" display="EU AE3" xr:uid="{551D90B6-E911-4350-B9BA-8BA212CE45ED}"/>
    <hyperlink ref="B62" location="'EU LIQB'!B2" display="EU LIQB" xr:uid="{3E5DDC68-A0D8-4CBD-BDF8-020224AF0597}"/>
    <hyperlink ref="B60" location="'EU LIQA'!B2" display="EU LIQA" xr:uid="{08BA5A8A-650E-421F-A604-F6755D6158BB}"/>
    <hyperlink ref="B32" location="'Table EU CRA'!B2" display="EU CRA" xr:uid="{7092C066-AA7E-4FC9-B848-F5CCB994638F}"/>
    <hyperlink ref="B50" location="Index!B2" display="EU ORA" xr:uid="{4362532F-CD81-44D5-8EDD-C82318D3B31D}"/>
    <hyperlink ref="B15" location="'EU CRD'!B2" display="EU CRD" xr:uid="{414CBDBE-FE04-4861-860B-24149F0B0288}"/>
    <hyperlink ref="B70" location="'EU IRRBBA'!B2" display="EU OR1" xr:uid="{54B65E1A-0AE1-4427-BA4B-BE0ED118A01F}"/>
    <hyperlink ref="B71" location="'EU IRRBB1'!B2" display="EU ORA" xr:uid="{0EBCF433-8875-4559-A8E7-4F2FE188724D}"/>
    <hyperlink ref="B73" location="'EU REMA'!B2" display="EU REMA" xr:uid="{2E5E4D5F-5FB4-4D8A-95FA-55812329B5DB}"/>
    <hyperlink ref="B74" location="'EU REM1'!B2" display="EU REM1" xr:uid="{DE3FB7BC-76DD-4808-80E8-8AC391CF1B71}"/>
    <hyperlink ref="B75" location="'EU REM5'!B2" display="EU REM5" xr:uid="{A7691444-2006-4DC8-9C7D-C3EA214DA677}"/>
    <hyperlink ref="B17" location="'EU OVA'!B2" display="EU OVA" xr:uid="{B4082886-FC56-4526-A70E-B82E08D5B274}"/>
    <hyperlink ref="B18" location="'EU OVB'!B2" display="EU OVB" xr:uid="{B278404E-426F-4250-B232-32D3E0470938}"/>
  </hyperlinks>
  <pageMargins left="0.7" right="0.7" top="0.75" bottom="0.75" header="0.3" footer="0.3"/>
  <pageSetup paperSize="9" scale="54" orientation="portrait"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14E50-668A-4D7D-BDCF-A5A7E06880A8}">
  <sheetPr>
    <tabColor rgb="FFFFC000"/>
    <pageSetUpPr fitToPage="1"/>
  </sheetPr>
  <dimension ref="B2:D8"/>
  <sheetViews>
    <sheetView showGridLines="0" zoomScaleNormal="100" workbookViewId="0">
      <selection activeCell="B2" sqref="B2:H2"/>
    </sheetView>
  </sheetViews>
  <sheetFormatPr defaultRowHeight="14.4" x14ac:dyDescent="0.3"/>
  <cols>
    <col min="1" max="1" width="7.77734375" customWidth="1"/>
    <col min="2" max="2" width="27" customWidth="1"/>
    <col min="3" max="3" width="15.77734375" customWidth="1"/>
    <col min="4" max="4" width="117.77734375" customWidth="1"/>
  </cols>
  <sheetData>
    <row r="2" spans="2:4" ht="18" customHeight="1" x14ac:dyDescent="0.3">
      <c r="B2" s="192" t="s">
        <v>1184</v>
      </c>
      <c r="C2" s="192"/>
      <c r="D2" s="192"/>
    </row>
    <row r="3" spans="2:4" ht="21" x14ac:dyDescent="0.3">
      <c r="B3" s="574"/>
      <c r="C3" s="574"/>
      <c r="D3" s="575"/>
    </row>
    <row r="4" spans="2:4" x14ac:dyDescent="0.3">
      <c r="B4" s="546" t="s">
        <v>1135</v>
      </c>
      <c r="C4" s="546" t="s">
        <v>1018</v>
      </c>
      <c r="D4" s="557"/>
    </row>
    <row r="5" spans="2:4" ht="28.8" x14ac:dyDescent="0.3">
      <c r="B5" s="550" t="s">
        <v>1185</v>
      </c>
      <c r="C5" s="305" t="s">
        <v>607</v>
      </c>
      <c r="D5" s="557" t="s">
        <v>1186</v>
      </c>
    </row>
    <row r="6" spans="2:4" ht="28.8" x14ac:dyDescent="0.3">
      <c r="B6" s="550" t="s">
        <v>1187</v>
      </c>
      <c r="C6" s="305" t="s">
        <v>73</v>
      </c>
      <c r="D6" s="557" t="s">
        <v>1188</v>
      </c>
    </row>
    <row r="7" spans="2:4" x14ac:dyDescent="0.3">
      <c r="B7" s="550" t="s">
        <v>1189</v>
      </c>
      <c r="C7" s="305" t="s">
        <v>1190</v>
      </c>
      <c r="D7" s="557" t="s">
        <v>1191</v>
      </c>
    </row>
    <row r="8" spans="2:4" x14ac:dyDescent="0.3">
      <c r="B8" s="555" t="s">
        <v>1192</v>
      </c>
      <c r="C8" s="305" t="s">
        <v>1105</v>
      </c>
      <c r="D8" s="557" t="s">
        <v>1193</v>
      </c>
    </row>
  </sheetData>
  <pageMargins left="0.70866141732283472" right="0.70866141732283472" top="0.74803149606299213" bottom="0.74803149606299213" header="0.31496062992125984" footer="0.31496062992125984"/>
  <pageSetup paperSize="9" scale="77" fitToHeight="0" orientation="landscape" r:id="rId1"/>
  <headerFooter>
    <oddHeader>&amp;CEN
Annex XIX</oddHeader>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2:F51"/>
  <sheetViews>
    <sheetView showGridLines="0" zoomScaleNormal="100" workbookViewId="0">
      <selection activeCell="B2" sqref="B2:H2"/>
    </sheetView>
  </sheetViews>
  <sheetFormatPr defaultColWidth="9.21875" defaultRowHeight="14.4" x14ac:dyDescent="0.3"/>
  <cols>
    <col min="1" max="1" width="2.88671875" style="26" customWidth="1"/>
    <col min="2" max="2" width="8.44140625" style="26" customWidth="1"/>
    <col min="3" max="3" width="73.5546875" style="26" customWidth="1"/>
    <col min="4" max="4" width="22" style="26" customWidth="1"/>
    <col min="5" max="5" width="21" style="26" customWidth="1"/>
    <col min="6" max="6" width="20.5546875" style="26" customWidth="1"/>
    <col min="7" max="16384" width="9.21875" style="26"/>
  </cols>
  <sheetData>
    <row r="2" spans="2:6" x14ac:dyDescent="0.3">
      <c r="B2" s="192"/>
      <c r="C2" s="192" t="s">
        <v>242</v>
      </c>
    </row>
    <row r="3" spans="2:6" x14ac:dyDescent="0.3">
      <c r="B3" s="42"/>
    </row>
    <row r="5" spans="2:6" x14ac:dyDescent="0.3">
      <c r="B5" s="136"/>
      <c r="C5" s="137"/>
      <c r="D5" s="1" t="s">
        <v>206</v>
      </c>
      <c r="E5" s="1" t="s">
        <v>208</v>
      </c>
      <c r="F5" s="1" t="s">
        <v>244</v>
      </c>
    </row>
    <row r="6" spans="2:6" x14ac:dyDescent="0.3">
      <c r="B6" s="138"/>
      <c r="C6" s="139"/>
      <c r="D6" s="2" t="s">
        <v>1332</v>
      </c>
      <c r="E6" s="2" t="s">
        <v>1333</v>
      </c>
      <c r="F6" s="2" t="s">
        <v>864</v>
      </c>
    </row>
    <row r="7" spans="2:6" x14ac:dyDescent="0.3">
      <c r="B7" s="140"/>
      <c r="C7" s="709" t="s">
        <v>245</v>
      </c>
      <c r="D7" s="710"/>
      <c r="E7" s="710"/>
      <c r="F7" s="711"/>
    </row>
    <row r="8" spans="2:6" x14ac:dyDescent="0.3">
      <c r="B8" s="1">
        <v>1</v>
      </c>
      <c r="C8" s="74" t="s">
        <v>246</v>
      </c>
      <c r="D8" s="6">
        <v>279.82799999999997</v>
      </c>
      <c r="E8" s="6">
        <v>205.48099999999999</v>
      </c>
      <c r="F8" s="6">
        <v>180.38200000000001</v>
      </c>
    </row>
    <row r="9" spans="2:6" x14ac:dyDescent="0.3">
      <c r="B9" s="1">
        <v>2</v>
      </c>
      <c r="C9" s="74" t="s">
        <v>247</v>
      </c>
      <c r="D9" s="6">
        <v>279.82799999999997</v>
      </c>
      <c r="E9" s="6">
        <v>205.48099999999999</v>
      </c>
      <c r="F9" s="6">
        <v>180.38200000000001</v>
      </c>
    </row>
    <row r="10" spans="2:6" x14ac:dyDescent="0.3">
      <c r="B10" s="1">
        <v>3</v>
      </c>
      <c r="C10" s="74" t="s">
        <v>248</v>
      </c>
      <c r="D10" s="6">
        <v>299.38600000000002</v>
      </c>
      <c r="E10" s="6">
        <v>225.03899999999999</v>
      </c>
      <c r="F10" s="6">
        <v>197.49299999999999</v>
      </c>
    </row>
    <row r="11" spans="2:6" x14ac:dyDescent="0.3">
      <c r="B11" s="141"/>
      <c r="C11" s="709" t="s">
        <v>249</v>
      </c>
      <c r="D11" s="710"/>
      <c r="E11" s="710"/>
      <c r="F11" s="711"/>
    </row>
    <row r="12" spans="2:6" x14ac:dyDescent="0.3">
      <c r="B12" s="1">
        <v>4</v>
      </c>
      <c r="C12" s="74" t="s">
        <v>250</v>
      </c>
      <c r="D12" s="6">
        <v>1248.46</v>
      </c>
      <c r="E12" s="6">
        <v>1020.046</v>
      </c>
      <c r="F12" s="6">
        <v>855.55899999999997</v>
      </c>
    </row>
    <row r="13" spans="2:6" x14ac:dyDescent="0.3">
      <c r="B13" s="141"/>
      <c r="C13" s="709" t="s">
        <v>251</v>
      </c>
      <c r="D13" s="710"/>
      <c r="E13" s="710"/>
      <c r="F13" s="711"/>
    </row>
    <row r="14" spans="2:6" x14ac:dyDescent="0.3">
      <c r="B14" s="1">
        <v>5</v>
      </c>
      <c r="C14" s="74" t="s">
        <v>862</v>
      </c>
      <c r="D14" s="142">
        <v>0.22409999999999999</v>
      </c>
      <c r="E14" s="142">
        <v>0.2014</v>
      </c>
      <c r="F14" s="142">
        <v>0.21079999999999999</v>
      </c>
    </row>
    <row r="15" spans="2:6" x14ac:dyDescent="0.3">
      <c r="B15" s="1">
        <v>6</v>
      </c>
      <c r="C15" s="74" t="s">
        <v>252</v>
      </c>
      <c r="D15" s="142">
        <v>0.22409999999999999</v>
      </c>
      <c r="E15" s="142">
        <v>0.2014</v>
      </c>
      <c r="F15" s="142">
        <v>0.21079999999999999</v>
      </c>
    </row>
    <row r="16" spans="2:6" x14ac:dyDescent="0.3">
      <c r="B16" s="1">
        <v>7</v>
      </c>
      <c r="C16" s="74" t="s">
        <v>253</v>
      </c>
      <c r="D16" s="142">
        <v>0.23980000000000001</v>
      </c>
      <c r="E16" s="142">
        <v>0.22059999999999999</v>
      </c>
      <c r="F16" s="142">
        <v>0.23080000000000001</v>
      </c>
    </row>
    <row r="17" spans="2:6" x14ac:dyDescent="0.3">
      <c r="B17" s="141"/>
      <c r="C17" s="709" t="s">
        <v>254</v>
      </c>
      <c r="D17" s="710"/>
      <c r="E17" s="710"/>
      <c r="F17" s="711"/>
    </row>
    <row r="18" spans="2:6" ht="28.8" x14ac:dyDescent="0.3">
      <c r="B18" s="143" t="s">
        <v>255</v>
      </c>
      <c r="C18" s="144" t="s">
        <v>256</v>
      </c>
      <c r="D18" s="142">
        <v>7.4999999999999928E-3</v>
      </c>
      <c r="E18" s="142">
        <v>7.4999999999999928E-3</v>
      </c>
      <c r="F18" s="142">
        <v>7.4999999999999928E-3</v>
      </c>
    </row>
    <row r="19" spans="2:6" x14ac:dyDescent="0.3">
      <c r="B19" s="143" t="s">
        <v>257</v>
      </c>
      <c r="C19" s="144" t="s">
        <v>258</v>
      </c>
      <c r="D19" s="142">
        <v>4.2000000000000023E-3</v>
      </c>
      <c r="E19" s="142">
        <v>7.4999999999999997E-3</v>
      </c>
      <c r="F19" s="142">
        <v>7.4999999999999997E-3</v>
      </c>
    </row>
    <row r="20" spans="2:6" x14ac:dyDescent="0.3">
      <c r="B20" s="143" t="s">
        <v>259</v>
      </c>
      <c r="C20" s="144" t="s">
        <v>260</v>
      </c>
      <c r="D20" s="142">
        <v>5.6000000000000077E-3</v>
      </c>
      <c r="E20" s="142">
        <v>7.5000000000000067E-3</v>
      </c>
      <c r="F20" s="142">
        <v>7.5000000000000067E-3</v>
      </c>
    </row>
    <row r="21" spans="2:6" x14ac:dyDescent="0.3">
      <c r="B21" s="1" t="s">
        <v>261</v>
      </c>
      <c r="C21" s="74" t="s">
        <v>262</v>
      </c>
      <c r="D21" s="142">
        <v>8.7499999999999994E-2</v>
      </c>
      <c r="E21" s="142">
        <v>8.7499999999999994E-2</v>
      </c>
      <c r="F21" s="142">
        <v>8.7499999999999994E-2</v>
      </c>
    </row>
    <row r="22" spans="2:6" x14ac:dyDescent="0.3">
      <c r="B22" s="141"/>
      <c r="C22" s="709" t="s">
        <v>263</v>
      </c>
      <c r="D22" s="710"/>
      <c r="E22" s="710"/>
      <c r="F22" s="711"/>
    </row>
    <row r="23" spans="2:6" x14ac:dyDescent="0.3">
      <c r="B23" s="1">
        <v>8</v>
      </c>
      <c r="C23" s="74" t="s">
        <v>264</v>
      </c>
      <c r="D23" s="142">
        <v>2.500040049340788E-2</v>
      </c>
      <c r="E23" s="142">
        <v>2.4999852947808238E-2</v>
      </c>
      <c r="F23" s="142">
        <v>2.5000029220661579E-2</v>
      </c>
    </row>
    <row r="24" spans="2:6" ht="28.8" x14ac:dyDescent="0.3">
      <c r="B24" s="1" t="s">
        <v>219</v>
      </c>
      <c r="C24" s="74" t="s">
        <v>265</v>
      </c>
      <c r="D24" s="142">
        <v>0</v>
      </c>
      <c r="E24" s="142">
        <v>0</v>
      </c>
      <c r="F24" s="142">
        <v>0</v>
      </c>
    </row>
    <row r="25" spans="2:6" x14ac:dyDescent="0.3">
      <c r="B25" s="1">
        <v>9</v>
      </c>
      <c r="C25" s="74" t="s">
        <v>266</v>
      </c>
      <c r="D25" s="142">
        <v>6.8003780657770376E-3</v>
      </c>
      <c r="E25" s="142">
        <v>1.7999188271901464E-3</v>
      </c>
      <c r="F25" s="142">
        <v>1.6994736774436363E-3</v>
      </c>
    </row>
    <row r="26" spans="2:6" x14ac:dyDescent="0.3">
      <c r="B26" s="1" t="s">
        <v>267</v>
      </c>
      <c r="C26" s="74" t="s">
        <v>268</v>
      </c>
      <c r="D26" s="142">
        <v>1.3884305464332057E-2</v>
      </c>
      <c r="E26" s="142">
        <v>2.9999627467780864E-2</v>
      </c>
      <c r="F26" s="142">
        <v>3.0000268830086527E-2</v>
      </c>
    </row>
    <row r="27" spans="2:6" x14ac:dyDescent="0.3">
      <c r="B27" s="1">
        <v>10</v>
      </c>
      <c r="C27" s="74" t="s">
        <v>269</v>
      </c>
      <c r="D27" s="142">
        <v>0</v>
      </c>
      <c r="E27" s="142">
        <v>0</v>
      </c>
      <c r="F27" s="142">
        <v>0</v>
      </c>
    </row>
    <row r="28" spans="2:6" x14ac:dyDescent="0.3">
      <c r="B28" s="1" t="s">
        <v>270</v>
      </c>
      <c r="C28" s="74" t="s">
        <v>271</v>
      </c>
      <c r="D28" s="142">
        <v>0</v>
      </c>
      <c r="E28" s="142">
        <v>0</v>
      </c>
      <c r="F28" s="142">
        <v>0</v>
      </c>
    </row>
    <row r="29" spans="2:6" x14ac:dyDescent="0.3">
      <c r="B29" s="1">
        <v>11</v>
      </c>
      <c r="C29" s="74" t="s">
        <v>272</v>
      </c>
      <c r="D29" s="142">
        <v>4.5685084023516974E-2</v>
      </c>
      <c r="E29" s="142">
        <v>5.6799399242779249E-2</v>
      </c>
      <c r="F29" s="142">
        <v>5.6699771728191746E-2</v>
      </c>
    </row>
    <row r="30" spans="2:6" x14ac:dyDescent="0.3">
      <c r="B30" s="1" t="s">
        <v>273</v>
      </c>
      <c r="C30" s="74" t="s">
        <v>274</v>
      </c>
      <c r="D30" s="142">
        <v>0.13320000000000001</v>
      </c>
      <c r="E30" s="142">
        <v>0.14430000000000001</v>
      </c>
      <c r="F30" s="142">
        <v>0.14419999999999999</v>
      </c>
    </row>
    <row r="31" spans="2:6" x14ac:dyDescent="0.3">
      <c r="B31" s="1">
        <v>12</v>
      </c>
      <c r="C31" s="74" t="s">
        <v>275</v>
      </c>
      <c r="D31" s="142">
        <v>0.17491950082501642</v>
      </c>
      <c r="E31" s="142">
        <v>0.13311654572440851</v>
      </c>
      <c r="F31" s="142">
        <v>0.14333552683099587</v>
      </c>
    </row>
    <row r="32" spans="2:6" x14ac:dyDescent="0.3">
      <c r="B32" s="141"/>
      <c r="C32" s="709" t="s">
        <v>276</v>
      </c>
      <c r="D32" s="710"/>
      <c r="E32" s="710"/>
      <c r="F32" s="711"/>
    </row>
    <row r="33" spans="2:6" x14ac:dyDescent="0.3">
      <c r="B33" s="1">
        <v>13</v>
      </c>
      <c r="C33" s="145" t="s">
        <v>277</v>
      </c>
      <c r="D33" s="6">
        <v>2066.91</v>
      </c>
      <c r="E33" s="6">
        <v>1509.373</v>
      </c>
      <c r="F33" s="6">
        <v>1300.5229999999999</v>
      </c>
    </row>
    <row r="34" spans="2:6" x14ac:dyDescent="0.3">
      <c r="B34" s="1">
        <v>14</v>
      </c>
      <c r="C34" s="145" t="s">
        <v>278</v>
      </c>
      <c r="D34" s="146">
        <v>0.13539999999999999</v>
      </c>
      <c r="E34" s="146">
        <v>0.15010000000000001</v>
      </c>
      <c r="F34" s="146">
        <v>0.13869999999999999</v>
      </c>
    </row>
    <row r="35" spans="2:6" x14ac:dyDescent="0.3">
      <c r="B35" s="141"/>
      <c r="C35" s="709" t="s">
        <v>279</v>
      </c>
      <c r="D35" s="710"/>
      <c r="E35" s="710"/>
      <c r="F35" s="711"/>
    </row>
    <row r="36" spans="2:6" x14ac:dyDescent="0.3">
      <c r="B36" s="143" t="s">
        <v>280</v>
      </c>
      <c r="C36" s="144" t="s">
        <v>281</v>
      </c>
      <c r="D36" s="1">
        <v>0</v>
      </c>
      <c r="E36" s="1">
        <v>0</v>
      </c>
      <c r="F36" s="1">
        <v>0</v>
      </c>
    </row>
    <row r="37" spans="2:6" x14ac:dyDescent="0.3">
      <c r="B37" s="143" t="s">
        <v>282</v>
      </c>
      <c r="C37" s="144" t="s">
        <v>258</v>
      </c>
      <c r="D37" s="1">
        <v>0</v>
      </c>
      <c r="E37" s="1">
        <v>0</v>
      </c>
      <c r="F37" s="1">
        <v>0</v>
      </c>
    </row>
    <row r="38" spans="2:6" x14ac:dyDescent="0.3">
      <c r="B38" s="143" t="s">
        <v>283</v>
      </c>
      <c r="C38" s="144" t="s">
        <v>284</v>
      </c>
      <c r="D38" s="147">
        <v>0.03</v>
      </c>
      <c r="E38" s="147">
        <v>0.03</v>
      </c>
      <c r="F38" s="147">
        <v>0.03</v>
      </c>
    </row>
    <row r="39" spans="2:6" x14ac:dyDescent="0.3">
      <c r="B39" s="141"/>
      <c r="C39" s="712" t="s">
        <v>285</v>
      </c>
      <c r="D39" s="713"/>
      <c r="E39" s="713"/>
      <c r="F39" s="714"/>
    </row>
    <row r="40" spans="2:6" x14ac:dyDescent="0.3">
      <c r="B40" s="143" t="s">
        <v>286</v>
      </c>
      <c r="C40" s="148" t="s">
        <v>287</v>
      </c>
      <c r="D40" s="149">
        <v>0</v>
      </c>
      <c r="E40" s="149">
        <v>0</v>
      </c>
      <c r="F40" s="149">
        <v>0</v>
      </c>
    </row>
    <row r="41" spans="2:6" x14ac:dyDescent="0.3">
      <c r="B41" s="143" t="s">
        <v>288</v>
      </c>
      <c r="C41" s="74" t="s">
        <v>289</v>
      </c>
      <c r="D41" s="147">
        <v>0.03</v>
      </c>
      <c r="E41" s="147">
        <v>0.03</v>
      </c>
      <c r="F41" s="147">
        <v>0.03</v>
      </c>
    </row>
    <row r="42" spans="2:6" x14ac:dyDescent="0.3">
      <c r="B42" s="141"/>
      <c r="C42" s="709" t="s">
        <v>290</v>
      </c>
      <c r="D42" s="710"/>
      <c r="E42" s="710"/>
      <c r="F42" s="711"/>
    </row>
    <row r="43" spans="2:6" x14ac:dyDescent="0.3">
      <c r="B43" s="1">
        <v>15</v>
      </c>
      <c r="C43" s="145" t="s">
        <v>291</v>
      </c>
      <c r="D43" s="6">
        <v>469.04199999999997</v>
      </c>
      <c r="E43" s="6">
        <v>297.928</v>
      </c>
      <c r="F43" s="6">
        <v>288.81</v>
      </c>
    </row>
    <row r="44" spans="2:6" x14ac:dyDescent="0.3">
      <c r="B44" s="1" t="s">
        <v>292</v>
      </c>
      <c r="C44" s="145" t="s">
        <v>293</v>
      </c>
      <c r="D44" s="6">
        <v>159.143</v>
      </c>
      <c r="E44" s="6">
        <v>144.304</v>
      </c>
      <c r="F44" s="6">
        <v>125.15900000000001</v>
      </c>
    </row>
    <row r="45" spans="2:6" x14ac:dyDescent="0.3">
      <c r="B45" s="1" t="s">
        <v>294</v>
      </c>
      <c r="C45" s="145" t="s">
        <v>295</v>
      </c>
      <c r="D45" s="6">
        <v>79.894999999999996</v>
      </c>
      <c r="E45" s="6">
        <v>64.835999999999999</v>
      </c>
      <c r="F45" s="6">
        <v>47.018000000000001</v>
      </c>
    </row>
    <row r="46" spans="2:6" x14ac:dyDescent="0.3">
      <c r="B46" s="1">
        <v>16</v>
      </c>
      <c r="C46" s="145" t="s">
        <v>296</v>
      </c>
      <c r="D46" s="6">
        <v>79.248000000000005</v>
      </c>
      <c r="E46" s="6">
        <v>79.468000000000004</v>
      </c>
      <c r="F46" s="6">
        <v>78.141000000000005</v>
      </c>
    </row>
    <row r="47" spans="2:6" x14ac:dyDescent="0.3">
      <c r="B47" s="1">
        <v>17</v>
      </c>
      <c r="C47" s="145" t="s">
        <v>297</v>
      </c>
      <c r="D47" s="146">
        <v>5.9187000000000003</v>
      </c>
      <c r="E47" s="146">
        <v>3.7490000000000001</v>
      </c>
      <c r="F47" s="146">
        <v>3.6960000000000002</v>
      </c>
    </row>
    <row r="48" spans="2:6" x14ac:dyDescent="0.3">
      <c r="B48" s="141"/>
      <c r="C48" s="709" t="s">
        <v>64</v>
      </c>
      <c r="D48" s="710"/>
      <c r="E48" s="710"/>
      <c r="F48" s="711"/>
    </row>
    <row r="49" spans="2:6" x14ac:dyDescent="0.3">
      <c r="B49" s="1">
        <v>18</v>
      </c>
      <c r="C49" s="145" t="s">
        <v>298</v>
      </c>
      <c r="D49" s="6">
        <v>1764.9770000000001</v>
      </c>
      <c r="E49" s="6">
        <v>1303.271</v>
      </c>
      <c r="F49" s="6">
        <v>1089.6980000000001</v>
      </c>
    </row>
    <row r="50" spans="2:6" x14ac:dyDescent="0.3">
      <c r="B50" s="1">
        <v>19</v>
      </c>
      <c r="C50" s="145" t="s">
        <v>299</v>
      </c>
      <c r="D50" s="6">
        <v>1134.1030000000001</v>
      </c>
      <c r="E50" s="6">
        <v>911.80899999999997</v>
      </c>
      <c r="F50" s="6">
        <v>766.21600000000001</v>
      </c>
    </row>
    <row r="51" spans="2:6" x14ac:dyDescent="0.3">
      <c r="B51" s="1">
        <v>20</v>
      </c>
      <c r="C51" s="145" t="s">
        <v>300</v>
      </c>
      <c r="D51" s="146">
        <v>1.5563</v>
      </c>
      <c r="E51" s="146">
        <v>1.4293</v>
      </c>
      <c r="F51" s="146">
        <v>1.4221999999999999</v>
      </c>
    </row>
  </sheetData>
  <mergeCells count="10">
    <mergeCell ref="C35:F35"/>
    <mergeCell ref="C42:F42"/>
    <mergeCell ref="C48:F48"/>
    <mergeCell ref="C7:F7"/>
    <mergeCell ref="C11:F11"/>
    <mergeCell ref="C13:F13"/>
    <mergeCell ref="C17:F17"/>
    <mergeCell ref="C22:F22"/>
    <mergeCell ref="C32:F32"/>
    <mergeCell ref="C39:F39"/>
  </mergeCells>
  <pageMargins left="0.7" right="0.7" top="0.75" bottom="0.75" header="0.3" footer="0.3"/>
  <pageSetup paperSize="9" orientation="landscape" verticalDpi="1200" r:id="rId1"/>
  <headerFooter>
    <oddHeader>&amp;CEN
Annex 1</oddHeader>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E086A-372C-4342-9531-BB1890C44ADC}">
  <sheetPr>
    <tabColor rgb="FFFFC000"/>
    <pageSetUpPr fitToPage="1"/>
  </sheetPr>
  <dimension ref="B2:D14"/>
  <sheetViews>
    <sheetView showGridLines="0" zoomScale="63" zoomScaleNormal="63" workbookViewId="0"/>
  </sheetViews>
  <sheetFormatPr defaultColWidth="9.21875" defaultRowHeight="14.4" x14ac:dyDescent="0.3"/>
  <cols>
    <col min="1" max="1" width="8.88671875" customWidth="1"/>
    <col min="2" max="2" width="25.21875" customWidth="1"/>
    <col min="3" max="3" width="13.21875" customWidth="1"/>
    <col min="4" max="4" width="199.21875" customWidth="1"/>
  </cols>
  <sheetData>
    <row r="2" spans="2:4" x14ac:dyDescent="0.3">
      <c r="B2" s="192" t="s">
        <v>1134</v>
      </c>
    </row>
    <row r="6" spans="2:4" x14ac:dyDescent="0.3">
      <c r="B6" s="546" t="s">
        <v>1135</v>
      </c>
      <c r="C6" s="546" t="s">
        <v>1018</v>
      </c>
      <c r="D6" s="557" t="s">
        <v>1158</v>
      </c>
    </row>
    <row r="7" spans="2:4" ht="71.400000000000006" customHeight="1" x14ac:dyDescent="0.3">
      <c r="B7" s="553" t="s">
        <v>1136</v>
      </c>
      <c r="C7" s="553" t="s">
        <v>607</v>
      </c>
      <c r="D7" s="557" t="s">
        <v>1137</v>
      </c>
    </row>
    <row r="8" spans="2:4" ht="408.6" customHeight="1" x14ac:dyDescent="0.3">
      <c r="B8" s="546" t="s">
        <v>1138</v>
      </c>
      <c r="C8" s="546" t="s">
        <v>1139</v>
      </c>
      <c r="D8" s="557" t="s">
        <v>1324</v>
      </c>
    </row>
    <row r="9" spans="2:4" ht="115.8" customHeight="1" x14ac:dyDescent="0.3">
      <c r="B9" s="546" t="s">
        <v>1140</v>
      </c>
      <c r="C9" s="546" t="s">
        <v>1141</v>
      </c>
      <c r="D9" s="557" t="s">
        <v>1325</v>
      </c>
    </row>
    <row r="10" spans="2:4" ht="27.6" customHeight="1" x14ac:dyDescent="0.3">
      <c r="B10" s="546" t="s">
        <v>1142</v>
      </c>
      <c r="C10" s="546" t="s">
        <v>1105</v>
      </c>
      <c r="D10" s="557" t="s">
        <v>1143</v>
      </c>
    </row>
    <row r="11" spans="2:4" ht="88.2" customHeight="1" x14ac:dyDescent="0.3">
      <c r="B11" s="546" t="s">
        <v>1142</v>
      </c>
      <c r="C11" s="546" t="s">
        <v>1107</v>
      </c>
      <c r="D11" s="557" t="s">
        <v>1144</v>
      </c>
    </row>
    <row r="12" spans="2:4" ht="356.4" customHeight="1" x14ac:dyDescent="0.3">
      <c r="B12" s="546" t="s">
        <v>1145</v>
      </c>
      <c r="C12" s="546" t="s">
        <v>1109</v>
      </c>
      <c r="D12" s="557" t="s">
        <v>1326</v>
      </c>
    </row>
    <row r="13" spans="2:4" ht="325.2" customHeight="1" x14ac:dyDescent="0.3">
      <c r="B13" s="715" t="s">
        <v>1146</v>
      </c>
      <c r="C13" s="715" t="s">
        <v>1111</v>
      </c>
      <c r="D13" s="716" t="s">
        <v>1327</v>
      </c>
    </row>
    <row r="14" spans="2:4" ht="325.2" customHeight="1" x14ac:dyDescent="0.3">
      <c r="B14" s="715"/>
      <c r="C14" s="715"/>
      <c r="D14" s="716"/>
    </row>
  </sheetData>
  <mergeCells count="3">
    <mergeCell ref="B13:B14"/>
    <mergeCell ref="C13:C14"/>
    <mergeCell ref="D13:D14"/>
  </mergeCells>
  <conditionalFormatting sqref="D8:D12">
    <cfRule type="cellIs" dxfId="5" priority="1" stopIfTrue="1" operator="lessThan">
      <formula>0</formula>
    </cfRule>
  </conditionalFormatting>
  <pageMargins left="0.70866141732283472" right="0.70866141732283472" top="0.74803149606299213" bottom="0.74803149606299213" header="0.31496062992125984" footer="0.31496062992125984"/>
  <pageSetup paperSize="9" scale="69" orientation="landscape" r:id="rId1"/>
  <headerFooter>
    <oddHeader>&amp;CEN
Annex III</oddHeader>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B8FE3-85E8-46A7-A6DE-14C59AE9F1D8}">
  <sheetPr>
    <tabColor rgb="FFFFC000"/>
    <pageSetUpPr fitToPage="1"/>
  </sheetPr>
  <dimension ref="B2:D10"/>
  <sheetViews>
    <sheetView showGridLines="0" zoomScaleNormal="100" workbookViewId="0">
      <selection activeCell="B2" sqref="B2"/>
    </sheetView>
  </sheetViews>
  <sheetFormatPr defaultColWidth="9.21875" defaultRowHeight="14.4" x14ac:dyDescent="0.3"/>
  <cols>
    <col min="2" max="2" width="20.77734375" customWidth="1"/>
    <col min="3" max="3" width="12.21875" bestFit="1" customWidth="1"/>
    <col min="4" max="4" width="89.6640625" customWidth="1"/>
  </cols>
  <sheetData>
    <row r="2" spans="2:4" x14ac:dyDescent="0.3">
      <c r="B2" s="192" t="s">
        <v>1147</v>
      </c>
    </row>
    <row r="5" spans="2:4" x14ac:dyDescent="0.3">
      <c r="B5" s="546" t="s">
        <v>1135</v>
      </c>
      <c r="C5" s="553" t="s">
        <v>1018</v>
      </c>
      <c r="D5" s="557"/>
    </row>
    <row r="6" spans="2:4" ht="28.8" x14ac:dyDescent="0.3">
      <c r="B6" s="546" t="s">
        <v>1148</v>
      </c>
      <c r="C6" s="546" t="s">
        <v>607</v>
      </c>
      <c r="D6" s="557" t="s">
        <v>1149</v>
      </c>
    </row>
    <row r="7" spans="2:4" ht="360" x14ac:dyDescent="0.3">
      <c r="B7" s="546" t="s">
        <v>1150</v>
      </c>
      <c r="C7" s="546" t="s">
        <v>73</v>
      </c>
      <c r="D7" s="557" t="s">
        <v>1151</v>
      </c>
    </row>
    <row r="8" spans="2:4" ht="144" x14ac:dyDescent="0.3">
      <c r="B8" s="546" t="s">
        <v>1152</v>
      </c>
      <c r="C8" s="546" t="s">
        <v>1103</v>
      </c>
      <c r="D8" s="557" t="s">
        <v>1153</v>
      </c>
    </row>
    <row r="9" spans="2:4" ht="172.8" x14ac:dyDescent="0.3">
      <c r="B9" s="546" t="s">
        <v>1154</v>
      </c>
      <c r="C9" s="546" t="s">
        <v>1105</v>
      </c>
      <c r="D9" s="557" t="s">
        <v>1155</v>
      </c>
    </row>
    <row r="10" spans="2:4" ht="172.8" x14ac:dyDescent="0.3">
      <c r="B10" s="546" t="s">
        <v>1156</v>
      </c>
      <c r="C10" s="546" t="s">
        <v>1107</v>
      </c>
      <c r="D10" s="557" t="s">
        <v>1157</v>
      </c>
    </row>
  </sheetData>
  <conditionalFormatting sqref="D6:D10">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&amp;CEN
Annex III</oddHeader>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60094-3EFA-4B48-B049-5B0454548BB1}">
  <sheetPr>
    <tabColor rgb="FFFFC000"/>
  </sheetPr>
  <dimension ref="B1:D8"/>
  <sheetViews>
    <sheetView showGridLines="0" zoomScaleNormal="100" workbookViewId="0">
      <selection activeCell="B2" sqref="B2"/>
    </sheetView>
  </sheetViews>
  <sheetFormatPr defaultRowHeight="14.4" x14ac:dyDescent="0.3"/>
  <cols>
    <col min="1" max="1" width="2.88671875" style="10" customWidth="1"/>
    <col min="2" max="2" width="17.44140625" style="10" customWidth="1"/>
    <col min="3" max="3" width="15" style="10" customWidth="1"/>
    <col min="4" max="4" width="92.5546875" style="10" customWidth="1"/>
    <col min="5" max="16384" width="8.88671875" style="10"/>
  </cols>
  <sheetData>
    <row r="1" spans="2:4" ht="27.6" customHeight="1" x14ac:dyDescent="0.3"/>
    <row r="2" spans="2:4" x14ac:dyDescent="0.3">
      <c r="C2" s="192" t="s">
        <v>1015</v>
      </c>
      <c r="D2" s="130"/>
    </row>
    <row r="3" spans="2:4" ht="43.2" x14ac:dyDescent="0.3">
      <c r="D3" s="292" t="s">
        <v>1016</v>
      </c>
    </row>
    <row r="4" spans="2:4" x14ac:dyDescent="0.3">
      <c r="C4" s="3"/>
      <c r="D4" s="130"/>
    </row>
    <row r="5" spans="2:4" x14ac:dyDescent="0.3">
      <c r="B5" s="3"/>
      <c r="C5" s="131"/>
      <c r="D5" s="132"/>
    </row>
    <row r="6" spans="2:4" x14ac:dyDescent="0.3">
      <c r="B6" s="48" t="s">
        <v>1017</v>
      </c>
      <c r="C6" s="133" t="s">
        <v>1018</v>
      </c>
      <c r="D6" s="134"/>
    </row>
    <row r="7" spans="2:4" ht="360" x14ac:dyDescent="0.3">
      <c r="B7" s="44" t="s">
        <v>1019</v>
      </c>
      <c r="C7" s="135" t="s">
        <v>607</v>
      </c>
      <c r="D7" s="559" t="s">
        <v>1161</v>
      </c>
    </row>
    <row r="8" spans="2:4" x14ac:dyDescent="0.3">
      <c r="B8" s="44" t="s">
        <v>1020</v>
      </c>
      <c r="C8" s="135" t="s">
        <v>73</v>
      </c>
      <c r="D8" s="559">
        <v>21</v>
      </c>
    </row>
  </sheetData>
  <conditionalFormatting sqref="D7:D8">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&amp;CEN
Annex I</oddHeader>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B2:E11"/>
  <sheetViews>
    <sheetView showGridLines="0" zoomScaleNormal="100" zoomScalePageLayoutView="90" workbookViewId="0">
      <selection activeCell="B2" sqref="B2:H2"/>
    </sheetView>
  </sheetViews>
  <sheetFormatPr defaultColWidth="9.21875" defaultRowHeight="14.4" x14ac:dyDescent="0.3"/>
  <cols>
    <col min="1" max="1" width="3.109375" style="10" customWidth="1"/>
    <col min="2" max="2" width="4.5546875" style="10" customWidth="1"/>
    <col min="3" max="3" width="68.21875" style="10" customWidth="1"/>
    <col min="4" max="4" width="21.21875" style="10" customWidth="1"/>
    <col min="5" max="5" width="27.44140625" style="10" customWidth="1"/>
    <col min="6" max="16384" width="9.21875" style="10"/>
  </cols>
  <sheetData>
    <row r="2" spans="2:5" x14ac:dyDescent="0.3">
      <c r="C2" s="192" t="s">
        <v>301</v>
      </c>
    </row>
    <row r="3" spans="2:5" x14ac:dyDescent="0.3">
      <c r="C3" s="3" t="s">
        <v>95</v>
      </c>
    </row>
    <row r="5" spans="2:5" x14ac:dyDescent="0.3">
      <c r="C5" s="126"/>
      <c r="D5" s="25" t="s">
        <v>206</v>
      </c>
      <c r="E5" s="25" t="s">
        <v>207</v>
      </c>
    </row>
    <row r="6" spans="2:5" x14ac:dyDescent="0.3">
      <c r="C6" s="126"/>
      <c r="D6" s="25" t="s">
        <v>302</v>
      </c>
      <c r="E6" s="25" t="s">
        <v>303</v>
      </c>
    </row>
    <row r="7" spans="2:5" ht="28.8" x14ac:dyDescent="0.3">
      <c r="B7" s="25">
        <v>1</v>
      </c>
      <c r="C7" s="127" t="s">
        <v>304</v>
      </c>
      <c r="D7" s="1"/>
      <c r="E7" s="1"/>
    </row>
    <row r="9" spans="2:5" x14ac:dyDescent="0.3">
      <c r="C9" s="128"/>
    </row>
    <row r="10" spans="2:5" x14ac:dyDescent="0.3">
      <c r="C10" s="128"/>
    </row>
    <row r="11" spans="2:5" x14ac:dyDescent="0.3">
      <c r="C11" s="129"/>
    </row>
  </sheetData>
  <pageMargins left="0.7" right="0.7" top="0.75" bottom="0.75" header="0.3" footer="0.3"/>
  <pageSetup paperSize="9" orientation="landscape" verticalDpi="90" r:id="rId1"/>
  <headerFooter>
    <oddHeader>&amp;CEN
Annex 1</oddHeader>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B2:D9"/>
  <sheetViews>
    <sheetView showGridLines="0" zoomScaleNormal="100" workbookViewId="0">
      <selection activeCell="B2" sqref="B2:H2"/>
    </sheetView>
  </sheetViews>
  <sheetFormatPr defaultColWidth="9.21875" defaultRowHeight="14.4" x14ac:dyDescent="0.3"/>
  <cols>
    <col min="1" max="1" width="3.6640625" style="10" customWidth="1"/>
    <col min="2" max="2" width="6.21875" style="10" customWidth="1"/>
    <col min="3" max="3" width="74.21875" style="10" customWidth="1"/>
    <col min="4" max="4" width="28.5546875" style="10" customWidth="1"/>
    <col min="5" max="16384" width="9.21875" style="10"/>
  </cols>
  <sheetData>
    <row r="2" spans="2:4" ht="18.600000000000001" customHeight="1" x14ac:dyDescent="0.3">
      <c r="C2" s="192" t="s">
        <v>305</v>
      </c>
    </row>
    <row r="3" spans="2:4" ht="14.4" customHeight="1" x14ac:dyDescent="0.3">
      <c r="B3" s="192"/>
      <c r="C3" s="192"/>
      <c r="D3" s="192"/>
    </row>
    <row r="4" spans="2:4" x14ac:dyDescent="0.3">
      <c r="C4" s="3" t="s">
        <v>95</v>
      </c>
    </row>
    <row r="6" spans="2:4" x14ac:dyDescent="0.3">
      <c r="D6" s="25" t="s">
        <v>206</v>
      </c>
    </row>
    <row r="7" spans="2:4" x14ac:dyDescent="0.3">
      <c r="B7" s="123"/>
      <c r="C7" s="124"/>
      <c r="D7" s="25" t="s">
        <v>209</v>
      </c>
    </row>
    <row r="8" spans="2:4" ht="15.75" customHeight="1" x14ac:dyDescent="0.3">
      <c r="B8" s="25">
        <v>1</v>
      </c>
      <c r="C8" s="125" t="s">
        <v>306</v>
      </c>
      <c r="D8" s="1"/>
    </row>
    <row r="9" spans="2:4" x14ac:dyDescent="0.3">
      <c r="B9" s="25">
        <v>2</v>
      </c>
      <c r="C9" s="125" t="s">
        <v>307</v>
      </c>
      <c r="D9" s="1"/>
    </row>
  </sheetData>
  <pageMargins left="0.7" right="0.7" top="0.75" bottom="0.75" header="0.3" footer="0.3"/>
  <pageSetup paperSize="9" orientation="landscape" verticalDpi="90" r:id="rId1"/>
  <headerFooter>
    <oddHeader>&amp;CEN
Annex 1</oddHeader>
    <oddFooter>&amp;C&amp;P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B2:P17"/>
  <sheetViews>
    <sheetView showGridLines="0" zoomScale="80" zoomScaleNormal="80" zoomScaleSheetLayoutView="83" workbookViewId="0">
      <selection activeCell="B2" sqref="B2:H2"/>
    </sheetView>
  </sheetViews>
  <sheetFormatPr defaultColWidth="9.21875" defaultRowHeight="14.4" x14ac:dyDescent="0.3"/>
  <cols>
    <col min="1" max="1" width="3.77734375" style="26" customWidth="1"/>
    <col min="2" max="2" width="4.5546875" style="26" customWidth="1"/>
    <col min="3" max="3" width="16" style="26" customWidth="1"/>
    <col min="4" max="4" width="18.5546875" style="26" customWidth="1"/>
    <col min="5" max="5" width="15.5546875" style="26" customWidth="1"/>
    <col min="6" max="6" width="18.88671875" style="26" customWidth="1"/>
    <col min="7" max="7" width="15.6640625" style="26" customWidth="1"/>
    <col min="8" max="8" width="14.44140625" style="26" customWidth="1"/>
    <col min="9" max="9" width="12" style="26" customWidth="1"/>
    <col min="10" max="10" width="14" style="26" customWidth="1"/>
    <col min="11" max="11" width="16.33203125" style="26" customWidth="1"/>
    <col min="12" max="12" width="18.21875" style="26" customWidth="1"/>
    <col min="13" max="13" width="13.77734375" style="26" customWidth="1"/>
    <col min="14" max="14" width="13.21875" style="26" customWidth="1"/>
    <col min="15" max="15" width="25.21875" style="26" customWidth="1"/>
    <col min="16" max="16" width="21" style="26" customWidth="1"/>
    <col min="17" max="16384" width="9.21875" style="26"/>
  </cols>
  <sheetData>
    <row r="2" spans="2:16" x14ac:dyDescent="0.3">
      <c r="C2" s="192" t="s">
        <v>11</v>
      </c>
    </row>
    <row r="3" spans="2:16" x14ac:dyDescent="0.3">
      <c r="C3" s="212"/>
    </row>
    <row r="5" spans="2:16" x14ac:dyDescent="0.3">
      <c r="D5" s="171" t="s">
        <v>206</v>
      </c>
      <c r="E5" s="171" t="s">
        <v>207</v>
      </c>
      <c r="F5" s="171" t="s">
        <v>208</v>
      </c>
      <c r="G5" s="171" t="s">
        <v>243</v>
      </c>
      <c r="H5" s="171" t="s">
        <v>244</v>
      </c>
      <c r="I5" s="171" t="s">
        <v>308</v>
      </c>
      <c r="J5" s="171" t="s">
        <v>309</v>
      </c>
      <c r="K5" s="171" t="s">
        <v>310</v>
      </c>
      <c r="L5" s="171" t="s">
        <v>311</v>
      </c>
      <c r="M5" s="171" t="s">
        <v>312</v>
      </c>
      <c r="N5" s="171" t="s">
        <v>313</v>
      </c>
      <c r="O5" s="171" t="s">
        <v>314</v>
      </c>
      <c r="P5" s="171" t="s">
        <v>315</v>
      </c>
    </row>
    <row r="6" spans="2:16" ht="15.75" customHeight="1" x14ac:dyDescent="0.3">
      <c r="D6" s="720" t="s">
        <v>316</v>
      </c>
      <c r="E6" s="721"/>
      <c r="F6" s="723" t="s">
        <v>317</v>
      </c>
      <c r="G6" s="724"/>
      <c r="H6" s="727" t="s">
        <v>318</v>
      </c>
      <c r="I6" s="717" t="s">
        <v>319</v>
      </c>
      <c r="J6" s="723" t="s">
        <v>320</v>
      </c>
      <c r="K6" s="730"/>
      <c r="L6" s="730"/>
      <c r="M6" s="724"/>
      <c r="N6" s="717" t="s">
        <v>321</v>
      </c>
      <c r="O6" s="717" t="s">
        <v>322</v>
      </c>
      <c r="P6" s="717" t="s">
        <v>323</v>
      </c>
    </row>
    <row r="7" spans="2:16" x14ac:dyDescent="0.3">
      <c r="D7" s="722"/>
      <c r="E7" s="707"/>
      <c r="F7" s="725"/>
      <c r="G7" s="726"/>
      <c r="H7" s="728"/>
      <c r="I7" s="718"/>
      <c r="J7" s="725"/>
      <c r="K7" s="731"/>
      <c r="L7" s="731"/>
      <c r="M7" s="732"/>
      <c r="N7" s="718"/>
      <c r="O7" s="718"/>
      <c r="P7" s="718"/>
    </row>
    <row r="8" spans="2:16" ht="92.25" customHeight="1" x14ac:dyDescent="0.3">
      <c r="D8" s="171" t="s">
        <v>324</v>
      </c>
      <c r="E8" s="171" t="s">
        <v>325</v>
      </c>
      <c r="F8" s="171" t="s">
        <v>326</v>
      </c>
      <c r="G8" s="171" t="s">
        <v>327</v>
      </c>
      <c r="H8" s="729"/>
      <c r="I8" s="719"/>
      <c r="J8" s="171" t="s">
        <v>328</v>
      </c>
      <c r="K8" s="171" t="s">
        <v>317</v>
      </c>
      <c r="L8" s="171" t="s">
        <v>329</v>
      </c>
      <c r="M8" s="280" t="s">
        <v>330</v>
      </c>
      <c r="N8" s="719"/>
      <c r="O8" s="719"/>
      <c r="P8" s="719"/>
    </row>
    <row r="9" spans="2:16" ht="27.75" customHeight="1" x14ac:dyDescent="0.3">
      <c r="B9" s="281" t="s">
        <v>331</v>
      </c>
      <c r="C9" s="282" t="s">
        <v>332</v>
      </c>
      <c r="D9" s="283"/>
      <c r="E9" s="283"/>
      <c r="F9" s="283"/>
      <c r="G9" s="283"/>
      <c r="H9" s="283"/>
      <c r="I9" s="283"/>
      <c r="J9" s="283"/>
      <c r="K9" s="283"/>
      <c r="L9" s="283"/>
      <c r="M9" s="283"/>
      <c r="N9" s="283"/>
      <c r="O9" s="284"/>
      <c r="P9" s="284"/>
    </row>
    <row r="10" spans="2:16" ht="25.2" customHeight="1" x14ac:dyDescent="0.3">
      <c r="B10" s="161"/>
      <c r="C10" s="638" t="s">
        <v>1334</v>
      </c>
      <c r="D10" s="279">
        <v>485.65800000000002</v>
      </c>
      <c r="E10" s="279">
        <v>0</v>
      </c>
      <c r="F10" s="279">
        <v>0</v>
      </c>
      <c r="G10" s="279">
        <v>0</v>
      </c>
      <c r="H10" s="279">
        <v>0</v>
      </c>
      <c r="I10" s="285">
        <v>485.65800000000002</v>
      </c>
      <c r="J10" s="279">
        <v>38.853000000000002</v>
      </c>
      <c r="K10" s="279">
        <v>0</v>
      </c>
      <c r="L10" s="279">
        <v>0</v>
      </c>
      <c r="M10" s="279">
        <v>38.853000000000002</v>
      </c>
      <c r="N10" s="285">
        <v>485.66250000000002</v>
      </c>
      <c r="O10" s="286">
        <v>0.42670000000000002</v>
      </c>
      <c r="P10" s="286">
        <v>0.01</v>
      </c>
    </row>
    <row r="11" spans="2:16" ht="25.2" customHeight="1" x14ac:dyDescent="0.3">
      <c r="B11" s="161"/>
      <c r="C11" s="638" t="s">
        <v>1335</v>
      </c>
      <c r="D11" s="279">
        <v>9.6590000000000007</v>
      </c>
      <c r="E11" s="279">
        <v>0</v>
      </c>
      <c r="F11" s="279">
        <v>0</v>
      </c>
      <c r="G11" s="279">
        <v>0</v>
      </c>
      <c r="H11" s="279">
        <v>0</v>
      </c>
      <c r="I11" s="285">
        <v>9.6590000000000007</v>
      </c>
      <c r="J11" s="279">
        <v>0.77300000000000002</v>
      </c>
      <c r="K11" s="279">
        <v>0</v>
      </c>
      <c r="L11" s="279">
        <v>0</v>
      </c>
      <c r="M11" s="279">
        <v>0.77300000000000002</v>
      </c>
      <c r="N11" s="285">
        <v>9.6624999999999996</v>
      </c>
      <c r="O11" s="286">
        <v>8.5000000000000006E-3</v>
      </c>
      <c r="P11" s="286">
        <v>0</v>
      </c>
    </row>
    <row r="12" spans="2:16" ht="25.2" customHeight="1" x14ac:dyDescent="0.3">
      <c r="B12" s="161"/>
      <c r="C12" s="638" t="s">
        <v>1336</v>
      </c>
      <c r="D12" s="279">
        <v>565.92399999999998</v>
      </c>
      <c r="E12" s="279">
        <v>0</v>
      </c>
      <c r="F12" s="279">
        <v>0</v>
      </c>
      <c r="G12" s="279">
        <v>0</v>
      </c>
      <c r="H12" s="279">
        <v>0</v>
      </c>
      <c r="I12" s="285">
        <v>565.92399999999998</v>
      </c>
      <c r="J12" s="279">
        <v>45.274000000000001</v>
      </c>
      <c r="K12" s="279">
        <v>0</v>
      </c>
      <c r="L12" s="279">
        <v>0</v>
      </c>
      <c r="M12" s="279">
        <v>45.274000000000001</v>
      </c>
      <c r="N12" s="285">
        <v>565.92499999999995</v>
      </c>
      <c r="O12" s="286">
        <v>0.49719999999999998</v>
      </c>
      <c r="P12" s="286">
        <v>5.0000000000000001E-3</v>
      </c>
    </row>
    <row r="13" spans="2:16" ht="25.2" customHeight="1" x14ac:dyDescent="0.3">
      <c r="B13" s="161"/>
      <c r="C13" s="638" t="s">
        <v>1337</v>
      </c>
      <c r="D13" s="279">
        <v>60.591999999999999</v>
      </c>
      <c r="E13" s="279">
        <v>0</v>
      </c>
      <c r="F13" s="279">
        <v>0</v>
      </c>
      <c r="G13" s="279">
        <v>0</v>
      </c>
      <c r="H13" s="279">
        <v>0</v>
      </c>
      <c r="I13" s="285">
        <v>60.591999999999999</v>
      </c>
      <c r="J13" s="279">
        <v>4.8470000000000004</v>
      </c>
      <c r="K13" s="279">
        <v>0</v>
      </c>
      <c r="L13" s="279">
        <v>0</v>
      </c>
      <c r="M13" s="279">
        <v>4.8470000000000004</v>
      </c>
      <c r="N13" s="285">
        <v>60.587499999999999</v>
      </c>
      <c r="O13" s="286">
        <v>5.3199999999999997E-2</v>
      </c>
      <c r="P13" s="286">
        <v>0</v>
      </c>
    </row>
    <row r="14" spans="2:16" ht="25.2" customHeight="1" x14ac:dyDescent="0.3">
      <c r="B14" s="161"/>
      <c r="C14" s="638" t="s">
        <v>1338</v>
      </c>
      <c r="D14" s="279">
        <v>15.9</v>
      </c>
      <c r="E14" s="279">
        <v>0</v>
      </c>
      <c r="F14" s="279">
        <v>0</v>
      </c>
      <c r="G14" s="279">
        <v>0</v>
      </c>
      <c r="H14" s="279">
        <v>0</v>
      </c>
      <c r="I14" s="285">
        <v>15.9</v>
      </c>
      <c r="J14" s="279">
        <v>1.272</v>
      </c>
      <c r="K14" s="279">
        <v>0</v>
      </c>
      <c r="L14" s="279">
        <v>0</v>
      </c>
      <c r="M14" s="279">
        <v>1.272</v>
      </c>
      <c r="N14" s="285">
        <v>15.9</v>
      </c>
      <c r="O14" s="286">
        <v>1.4E-2</v>
      </c>
      <c r="P14" s="286">
        <v>0</v>
      </c>
    </row>
    <row r="15" spans="2:16" ht="25.2" customHeight="1" x14ac:dyDescent="0.3">
      <c r="B15" s="161"/>
      <c r="C15" s="638" t="s">
        <v>1339</v>
      </c>
      <c r="D15" s="279">
        <v>0.46700000000000003</v>
      </c>
      <c r="E15" s="279">
        <v>0</v>
      </c>
      <c r="F15" s="279">
        <v>0</v>
      </c>
      <c r="G15" s="279">
        <v>0</v>
      </c>
      <c r="H15" s="279">
        <v>0</v>
      </c>
      <c r="I15" s="285">
        <v>0.46700000000000003</v>
      </c>
      <c r="J15" s="279">
        <v>3.6999999999999998E-2</v>
      </c>
      <c r="K15" s="279">
        <v>0</v>
      </c>
      <c r="L15" s="279">
        <v>0</v>
      </c>
      <c r="M15" s="279">
        <v>3.6999999999999998E-2</v>
      </c>
      <c r="N15" s="285">
        <v>0.46250000000000002</v>
      </c>
      <c r="O15" s="286">
        <v>4.0000000000000002E-4</v>
      </c>
      <c r="P15" s="286">
        <v>0</v>
      </c>
    </row>
    <row r="16" spans="2:16" ht="25.2" customHeight="1" x14ac:dyDescent="0.3">
      <c r="B16" s="161"/>
      <c r="C16" s="638" t="s">
        <v>1340</v>
      </c>
      <c r="D16" s="279">
        <v>7.0000000000000001E-3</v>
      </c>
      <c r="E16" s="279">
        <v>0</v>
      </c>
      <c r="F16" s="279">
        <v>0</v>
      </c>
      <c r="G16" s="279">
        <v>0</v>
      </c>
      <c r="H16" s="279">
        <v>0</v>
      </c>
      <c r="I16" s="285">
        <v>7.0000000000000001E-3</v>
      </c>
      <c r="J16" s="279">
        <v>1E-3</v>
      </c>
      <c r="K16" s="279">
        <v>0</v>
      </c>
      <c r="L16" s="279">
        <v>0</v>
      </c>
      <c r="M16" s="279">
        <v>1E-3</v>
      </c>
      <c r="N16" s="285">
        <v>1.2500000000000001E-2</v>
      </c>
      <c r="O16" s="286">
        <v>0</v>
      </c>
      <c r="P16" s="286">
        <v>0</v>
      </c>
    </row>
    <row r="17" spans="2:16" ht="52.2" customHeight="1" x14ac:dyDescent="0.3">
      <c r="B17" s="287" t="s">
        <v>333</v>
      </c>
      <c r="C17" s="639" t="s">
        <v>241</v>
      </c>
      <c r="D17" s="288">
        <v>1138.2070000000001</v>
      </c>
      <c r="E17" s="288">
        <v>0</v>
      </c>
      <c r="F17" s="288">
        <v>0</v>
      </c>
      <c r="G17" s="288">
        <v>0</v>
      </c>
      <c r="H17" s="288">
        <v>0</v>
      </c>
      <c r="I17" s="289">
        <v>1138.2070000000001</v>
      </c>
      <c r="J17" s="288">
        <v>91.057000000000002</v>
      </c>
      <c r="K17" s="288">
        <v>0</v>
      </c>
      <c r="L17" s="288">
        <v>0</v>
      </c>
      <c r="M17" s="288">
        <v>91.057000000000002</v>
      </c>
      <c r="N17" s="289">
        <v>1138.2125000000001</v>
      </c>
      <c r="O17" s="290">
        <v>0.43240000000000001</v>
      </c>
      <c r="P17" s="291"/>
    </row>
  </sheetData>
  <mergeCells count="8">
    <mergeCell ref="O6:O8"/>
    <mergeCell ref="P6:P8"/>
    <mergeCell ref="D6:E7"/>
    <mergeCell ref="F6:G7"/>
    <mergeCell ref="H6:H8"/>
    <mergeCell ref="I6:I8"/>
    <mergeCell ref="J6:M7"/>
    <mergeCell ref="N6:N8"/>
  </mergeCells>
  <conditionalFormatting sqref="J9:N9 D9:I12 J10:O10 J11:J12 K11:O17 D13:J17">
    <cfRule type="cellIs" dxfId="2" priority="13" stopIfTrue="1" operator="lessThan">
      <formula>0</formula>
    </cfRule>
  </conditionalFormatting>
  <conditionalFormatting sqref="P10:P17">
    <cfRule type="cellIs" dxfId="1" priority="12" stopIfTrue="1" operator="lessThan">
      <formula>0</formula>
    </cfRule>
  </conditionalFormatting>
  <pageMargins left="0.7" right="0.7" top="0.75" bottom="0.75" header="0.3" footer="0.3"/>
  <pageSetup paperSize="9" scale="50" orientation="landscape" r:id="rId1"/>
  <headerFooter>
    <oddHeader>&amp;CEN
Annex IX</oddHeader>
    <oddFooter>&amp;C&amp;P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B2:D8"/>
  <sheetViews>
    <sheetView showGridLines="0" zoomScaleNormal="100" workbookViewId="0">
      <selection activeCell="B2" sqref="B2:H2"/>
    </sheetView>
  </sheetViews>
  <sheetFormatPr defaultColWidth="9.21875" defaultRowHeight="14.4" x14ac:dyDescent="0.3"/>
  <cols>
    <col min="1" max="2" width="9.21875" style="10"/>
    <col min="3" max="3" width="55.21875" style="10" customWidth="1"/>
    <col min="4" max="4" width="22" style="10" customWidth="1"/>
    <col min="5" max="5" width="5" style="10" customWidth="1"/>
    <col min="6" max="6" width="26.5546875" style="10" customWidth="1"/>
    <col min="7" max="7" width="44" style="10" bestFit="1" customWidth="1"/>
    <col min="8" max="8" width="16.5546875" style="10" customWidth="1"/>
    <col min="9" max="9" width="25.77734375" style="10" bestFit="1" customWidth="1"/>
    <col min="10" max="10" width="14" style="10" customWidth="1"/>
    <col min="11" max="11" width="25.77734375" style="10" bestFit="1" customWidth="1"/>
    <col min="12" max="16384" width="9.21875" style="10"/>
  </cols>
  <sheetData>
    <row r="2" spans="2:4" ht="36" customHeight="1" x14ac:dyDescent="0.3">
      <c r="B2" s="733" t="s">
        <v>13</v>
      </c>
      <c r="C2" s="733"/>
    </row>
    <row r="5" spans="2:4" x14ac:dyDescent="0.3">
      <c r="D5" s="120" t="s">
        <v>206</v>
      </c>
    </row>
    <row r="6" spans="2:4" x14ac:dyDescent="0.3">
      <c r="B6" s="121">
        <v>1</v>
      </c>
      <c r="C6" s="122" t="s">
        <v>173</v>
      </c>
      <c r="D6" s="277">
        <v>1248.46</v>
      </c>
    </row>
    <row r="7" spans="2:4" x14ac:dyDescent="0.3">
      <c r="B7" s="121">
        <v>2</v>
      </c>
      <c r="C7" s="122" t="s">
        <v>334</v>
      </c>
      <c r="D7" s="278">
        <v>6.8003780657770376E-3</v>
      </c>
    </row>
    <row r="8" spans="2:4" x14ac:dyDescent="0.3">
      <c r="B8" s="121">
        <v>3</v>
      </c>
      <c r="C8" s="122" t="s">
        <v>335</v>
      </c>
      <c r="D8" s="279">
        <v>8.49</v>
      </c>
    </row>
  </sheetData>
  <mergeCells count="1">
    <mergeCell ref="B2:C2"/>
  </mergeCells>
  <conditionalFormatting sqref="D6:D8">
    <cfRule type="cellIs" dxfId="0" priority="1" stopIfTrue="1" operator="lessThan">
      <formula>0</formula>
    </cfRule>
  </conditionalFormatting>
  <pageMargins left="0.7" right="0.7" top="0.75" bottom="0.75" header="0.3" footer="0.3"/>
  <pageSetup paperSize="9" orientation="landscape" verticalDpi="1200" r:id="rId1"/>
  <headerFooter>
    <oddHeader>&amp;CEN
Annex IX</oddHeader>
    <oddFooter>&amp;C&amp;P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2:L39"/>
  <sheetViews>
    <sheetView showGridLines="0" zoomScale="80" zoomScaleNormal="80" zoomScalePageLayoutView="80" workbookViewId="0">
      <selection activeCell="B2" sqref="B2:H2"/>
    </sheetView>
  </sheetViews>
  <sheetFormatPr defaultColWidth="9.21875" defaultRowHeight="14.4" x14ac:dyDescent="0.3"/>
  <cols>
    <col min="1" max="1" width="9.21875" style="10" customWidth="1"/>
    <col min="2" max="2" width="9.21875" style="9" customWidth="1"/>
    <col min="3" max="3" width="56.5546875" style="10" customWidth="1"/>
    <col min="4" max="11" width="15.21875" style="10" customWidth="1"/>
    <col min="12" max="16384" width="9.21875" style="10"/>
  </cols>
  <sheetData>
    <row r="2" spans="1:12" x14ac:dyDescent="0.3">
      <c r="B2" s="192" t="s">
        <v>336</v>
      </c>
      <c r="C2" s="9"/>
    </row>
    <row r="3" spans="1:12" ht="21.6" customHeight="1" x14ac:dyDescent="0.3">
      <c r="C3" s="3"/>
      <c r="E3" s="693"/>
      <c r="F3" s="693"/>
      <c r="G3" s="693"/>
      <c r="H3" s="693"/>
    </row>
    <row r="4" spans="1:12" x14ac:dyDescent="0.3">
      <c r="A4" s="8"/>
      <c r="B4" s="92"/>
      <c r="C4" s="8"/>
      <c r="D4" s="92"/>
      <c r="E4" s="92"/>
      <c r="F4" s="92"/>
      <c r="G4" s="92"/>
      <c r="H4" s="92"/>
      <c r="I4" s="92"/>
      <c r="J4" s="92"/>
      <c r="K4" s="92"/>
      <c r="L4" s="8"/>
    </row>
    <row r="5" spans="1:12" x14ac:dyDescent="0.3">
      <c r="B5" s="16"/>
      <c r="C5" s="169"/>
      <c r="D5" s="1" t="s">
        <v>206</v>
      </c>
      <c r="E5" s="1" t="s">
        <v>207</v>
      </c>
      <c r="F5" s="1" t="s">
        <v>208</v>
      </c>
      <c r="G5" s="1" t="s">
        <v>243</v>
      </c>
      <c r="H5" s="1" t="s">
        <v>244</v>
      </c>
      <c r="I5" s="1" t="s">
        <v>308</v>
      </c>
      <c r="J5" s="1" t="s">
        <v>309</v>
      </c>
      <c r="K5" s="1" t="s">
        <v>310</v>
      </c>
      <c r="L5" s="8"/>
    </row>
    <row r="6" spans="1:12" ht="85.8" customHeight="1" x14ac:dyDescent="0.3">
      <c r="B6" s="16"/>
      <c r="C6" s="169"/>
      <c r="D6" s="1" t="s">
        <v>337</v>
      </c>
      <c r="E6" s="1" t="s">
        <v>338</v>
      </c>
      <c r="F6" s="1" t="s">
        <v>339</v>
      </c>
      <c r="G6" s="1" t="s">
        <v>1038</v>
      </c>
      <c r="H6" s="1" t="s">
        <v>340</v>
      </c>
      <c r="I6" s="1" t="s">
        <v>341</v>
      </c>
      <c r="J6" s="1" t="s">
        <v>302</v>
      </c>
      <c r="K6" s="1" t="s">
        <v>342</v>
      </c>
      <c r="L6" s="8"/>
    </row>
    <row r="7" spans="1:12" ht="32.25" customHeight="1" x14ac:dyDescent="0.3">
      <c r="A7" s="8"/>
      <c r="B7" s="1" t="s">
        <v>343</v>
      </c>
      <c r="C7" s="74" t="s">
        <v>344</v>
      </c>
      <c r="D7" s="313">
        <v>0</v>
      </c>
      <c r="E7" s="313">
        <v>0</v>
      </c>
      <c r="F7" s="176"/>
      <c r="G7" s="171" t="s">
        <v>345</v>
      </c>
      <c r="H7" s="45">
        <v>0</v>
      </c>
      <c r="I7" s="45">
        <v>0</v>
      </c>
      <c r="J7" s="45">
        <v>0</v>
      </c>
      <c r="K7" s="45">
        <v>0</v>
      </c>
      <c r="L7" s="8"/>
    </row>
    <row r="8" spans="1:12" ht="25.5" customHeight="1" x14ac:dyDescent="0.3">
      <c r="A8" s="8"/>
      <c r="B8" s="1" t="s">
        <v>346</v>
      </c>
      <c r="C8" s="74" t="s">
        <v>347</v>
      </c>
      <c r="D8" s="45">
        <v>0</v>
      </c>
      <c r="E8" s="45">
        <v>0</v>
      </c>
      <c r="F8" s="275"/>
      <c r="G8" s="1" t="s">
        <v>345</v>
      </c>
      <c r="H8" s="45">
        <v>0</v>
      </c>
      <c r="I8" s="45">
        <v>0</v>
      </c>
      <c r="J8" s="45">
        <v>0</v>
      </c>
      <c r="K8" s="45">
        <v>0</v>
      </c>
      <c r="L8" s="8"/>
    </row>
    <row r="9" spans="1:12" ht="33" customHeight="1" x14ac:dyDescent="0.3">
      <c r="A9" s="8"/>
      <c r="B9" s="1">
        <v>1</v>
      </c>
      <c r="C9" s="74" t="s">
        <v>348</v>
      </c>
      <c r="D9" s="45">
        <v>0</v>
      </c>
      <c r="E9" s="45">
        <v>0</v>
      </c>
      <c r="F9" s="176"/>
      <c r="G9" s="1" t="s">
        <v>345</v>
      </c>
      <c r="H9" s="45">
        <v>0</v>
      </c>
      <c r="I9" s="45">
        <v>0</v>
      </c>
      <c r="J9" s="45">
        <v>0</v>
      </c>
      <c r="K9" s="45">
        <v>0</v>
      </c>
      <c r="L9" s="8"/>
    </row>
    <row r="10" spans="1:12" ht="24.75" customHeight="1" x14ac:dyDescent="0.3">
      <c r="A10" s="8"/>
      <c r="B10" s="1">
        <v>2</v>
      </c>
      <c r="C10" s="169" t="s">
        <v>349</v>
      </c>
      <c r="D10" s="176"/>
      <c r="E10" s="176"/>
      <c r="F10" s="45">
        <v>0</v>
      </c>
      <c r="G10" s="45">
        <v>0</v>
      </c>
      <c r="H10" s="45">
        <v>0</v>
      </c>
      <c r="I10" s="45">
        <v>0</v>
      </c>
      <c r="J10" s="45">
        <v>0</v>
      </c>
      <c r="K10" s="45">
        <v>0</v>
      </c>
      <c r="L10" s="8"/>
    </row>
    <row r="11" spans="1:12" ht="24" customHeight="1" x14ac:dyDescent="0.3">
      <c r="A11" s="8"/>
      <c r="B11" s="1" t="s">
        <v>350</v>
      </c>
      <c r="C11" s="276" t="s">
        <v>351</v>
      </c>
      <c r="D11" s="176"/>
      <c r="E11" s="176"/>
      <c r="F11" s="45">
        <v>0</v>
      </c>
      <c r="G11" s="176"/>
      <c r="H11" s="45">
        <v>0</v>
      </c>
      <c r="I11" s="45">
        <v>0</v>
      </c>
      <c r="J11" s="45">
        <v>0</v>
      </c>
      <c r="K11" s="45">
        <v>0</v>
      </c>
      <c r="L11" s="8"/>
    </row>
    <row r="12" spans="1:12" ht="27" customHeight="1" x14ac:dyDescent="0.3">
      <c r="A12" s="8"/>
      <c r="B12" s="1" t="s">
        <v>352</v>
      </c>
      <c r="C12" s="276" t="s">
        <v>353</v>
      </c>
      <c r="D12" s="176"/>
      <c r="E12" s="176"/>
      <c r="F12" s="45">
        <v>0</v>
      </c>
      <c r="G12" s="176"/>
      <c r="H12" s="45">
        <v>0</v>
      </c>
      <c r="I12" s="45">
        <v>0</v>
      </c>
      <c r="J12" s="45">
        <v>0</v>
      </c>
      <c r="K12" s="45">
        <v>0</v>
      </c>
      <c r="L12" s="8"/>
    </row>
    <row r="13" spans="1:12" ht="25.5" customHeight="1" x14ac:dyDescent="0.3">
      <c r="A13" s="8"/>
      <c r="B13" s="1" t="s">
        <v>354</v>
      </c>
      <c r="C13" s="276" t="s">
        <v>355</v>
      </c>
      <c r="D13" s="176"/>
      <c r="E13" s="176"/>
      <c r="F13" s="45">
        <v>0</v>
      </c>
      <c r="G13" s="176"/>
      <c r="H13" s="45">
        <v>0</v>
      </c>
      <c r="I13" s="45">
        <v>0</v>
      </c>
      <c r="J13" s="45">
        <v>0</v>
      </c>
      <c r="K13" s="45">
        <v>0</v>
      </c>
      <c r="L13" s="8"/>
    </row>
    <row r="14" spans="1:12" ht="28.5" customHeight="1" x14ac:dyDescent="0.3">
      <c r="A14" s="8"/>
      <c r="B14" s="1">
        <v>3</v>
      </c>
      <c r="C14" s="169" t="s">
        <v>356</v>
      </c>
      <c r="D14" s="176"/>
      <c r="E14" s="176"/>
      <c r="F14" s="176"/>
      <c r="G14" s="176"/>
      <c r="H14" s="640">
        <v>19.469000000000001</v>
      </c>
      <c r="I14" s="640">
        <v>19.469000000000001</v>
      </c>
      <c r="J14" s="640">
        <v>19.469000000000001</v>
      </c>
      <c r="K14" s="640">
        <v>29.204000000000001</v>
      </c>
      <c r="L14" s="8"/>
    </row>
    <row r="15" spans="1:12" ht="27.75" customHeight="1" x14ac:dyDescent="0.3">
      <c r="A15" s="8"/>
      <c r="B15" s="1">
        <v>4</v>
      </c>
      <c r="C15" s="169" t="s">
        <v>357</v>
      </c>
      <c r="D15" s="176"/>
      <c r="E15" s="176"/>
      <c r="F15" s="176"/>
      <c r="G15" s="176"/>
      <c r="H15" s="640">
        <v>0</v>
      </c>
      <c r="I15" s="640">
        <v>0</v>
      </c>
      <c r="J15" s="640">
        <v>0</v>
      </c>
      <c r="K15" s="640">
        <v>0</v>
      </c>
      <c r="L15" s="8"/>
    </row>
    <row r="16" spans="1:12" ht="27.75" customHeight="1" x14ac:dyDescent="0.3">
      <c r="A16" s="8"/>
      <c r="B16" s="1">
        <v>5</v>
      </c>
      <c r="C16" s="169" t="s">
        <v>358</v>
      </c>
      <c r="D16" s="176"/>
      <c r="E16" s="176"/>
      <c r="F16" s="176"/>
      <c r="G16" s="176"/>
      <c r="H16" s="640">
        <v>0</v>
      </c>
      <c r="I16" s="640">
        <v>0</v>
      </c>
      <c r="J16" s="640">
        <v>0</v>
      </c>
      <c r="K16" s="640">
        <v>0</v>
      </c>
      <c r="L16" s="8"/>
    </row>
    <row r="17" spans="1:12" ht="29.4" customHeight="1" x14ac:dyDescent="0.3">
      <c r="A17" s="8"/>
      <c r="B17" s="1">
        <v>6</v>
      </c>
      <c r="C17" s="173" t="s">
        <v>241</v>
      </c>
      <c r="D17" s="176"/>
      <c r="E17" s="176"/>
      <c r="F17" s="176"/>
      <c r="G17" s="176"/>
      <c r="H17" s="641">
        <v>19.469000000000001</v>
      </c>
      <c r="I17" s="641">
        <v>19.469000000000001</v>
      </c>
      <c r="J17" s="641">
        <v>19.469000000000001</v>
      </c>
      <c r="K17" s="641">
        <v>29.204000000000001</v>
      </c>
      <c r="L17" s="8"/>
    </row>
    <row r="18" spans="1:12" x14ac:dyDescent="0.3">
      <c r="A18" s="8"/>
    </row>
    <row r="19" spans="1:12" x14ac:dyDescent="0.3">
      <c r="A19" s="8"/>
    </row>
    <row r="38" spans="12:12" x14ac:dyDescent="0.3">
      <c r="L38" s="119"/>
    </row>
    <row r="39" spans="12:12" x14ac:dyDescent="0.3">
      <c r="L39" s="119"/>
    </row>
  </sheetData>
  <mergeCells count="1">
    <mergeCell ref="E3:H3"/>
  </mergeCells>
  <pageMargins left="0.70866141732283472" right="0.70866141732283472" top="0.74803149606299213" bottom="0.74803149606299213" header="0.31496062992125984" footer="0.31496062992125984"/>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469B5-2429-4BEE-BB0C-F9651A300D3F}">
  <sheetPr>
    <tabColor rgb="FFFFC000"/>
    <pageSetUpPr fitToPage="1"/>
  </sheetPr>
  <dimension ref="A2:O46"/>
  <sheetViews>
    <sheetView showGridLines="0" zoomScale="84" zoomScaleNormal="84" zoomScalePageLayoutView="80" workbookViewId="0">
      <selection activeCell="C17" sqref="C17"/>
    </sheetView>
  </sheetViews>
  <sheetFormatPr defaultColWidth="9.109375" defaultRowHeight="14.4" x14ac:dyDescent="0.3"/>
  <cols>
    <col min="1" max="1" width="7.5546875" style="9" customWidth="1"/>
    <col min="2" max="2" width="44" style="10" customWidth="1"/>
    <col min="3" max="4" width="23" style="10" customWidth="1"/>
    <col min="5" max="9" width="21.109375" style="10" customWidth="1"/>
    <col min="10" max="16384" width="9.109375" style="10"/>
  </cols>
  <sheetData>
    <row r="2" spans="1:15" ht="33.6" customHeight="1" x14ac:dyDescent="0.3">
      <c r="B2" s="681" t="s">
        <v>962</v>
      </c>
      <c r="C2" s="681"/>
      <c r="D2" s="681"/>
      <c r="E2" s="681"/>
      <c r="F2" s="681"/>
      <c r="G2" s="681"/>
      <c r="H2" s="681"/>
      <c r="I2" s="212"/>
    </row>
    <row r="4" spans="1:15" x14ac:dyDescent="0.3">
      <c r="A4" s="10"/>
    </row>
    <row r="5" spans="1:15" x14ac:dyDescent="0.3">
      <c r="A5" s="10"/>
      <c r="C5" s="120" t="s">
        <v>206</v>
      </c>
      <c r="D5" s="120" t="s">
        <v>207</v>
      </c>
      <c r="E5" s="120" t="s">
        <v>208</v>
      </c>
      <c r="F5" s="120" t="s">
        <v>243</v>
      </c>
      <c r="G5" s="120" t="s">
        <v>244</v>
      </c>
      <c r="H5" s="120" t="s">
        <v>308</v>
      </c>
      <c r="I5" s="120" t="s">
        <v>309</v>
      </c>
    </row>
    <row r="6" spans="1:15" x14ac:dyDescent="0.3">
      <c r="A6" s="10"/>
      <c r="B6" s="338" t="s">
        <v>963</v>
      </c>
      <c r="C6" s="684" t="s">
        <v>964</v>
      </c>
      <c r="D6" s="685" t="s">
        <v>965</v>
      </c>
      <c r="E6" s="684" t="s">
        <v>966</v>
      </c>
      <c r="F6" s="684"/>
      <c r="G6" s="684"/>
      <c r="H6" s="684"/>
      <c r="I6" s="684"/>
    </row>
    <row r="7" spans="1:15" ht="90.75" customHeight="1" x14ac:dyDescent="0.3">
      <c r="A7" s="10"/>
      <c r="C7" s="684"/>
      <c r="D7" s="685"/>
      <c r="E7" s="120" t="s">
        <v>967</v>
      </c>
      <c r="F7" s="120" t="s">
        <v>968</v>
      </c>
      <c r="G7" s="120" t="s">
        <v>969</v>
      </c>
      <c r="H7" s="120" t="s">
        <v>970</v>
      </c>
      <c r="I7" s="120" t="s">
        <v>971</v>
      </c>
    </row>
    <row r="8" spans="1:15" ht="28.8" x14ac:dyDescent="0.3">
      <c r="B8" s="176" t="s">
        <v>972</v>
      </c>
      <c r="C8" s="177"/>
      <c r="D8" s="176"/>
      <c r="E8" s="176"/>
      <c r="F8" s="176"/>
      <c r="G8" s="176"/>
      <c r="H8" s="176"/>
      <c r="I8" s="176"/>
      <c r="O8" s="178"/>
    </row>
    <row r="9" spans="1:15" ht="28.8" x14ac:dyDescent="0.3">
      <c r="A9" s="358">
        <v>1</v>
      </c>
      <c r="B9" s="359" t="s">
        <v>868</v>
      </c>
      <c r="C9" s="360">
        <v>384.74900000000002</v>
      </c>
      <c r="D9" s="361">
        <v>384.74900000000002</v>
      </c>
      <c r="E9" s="361">
        <v>384.74900000000002</v>
      </c>
      <c r="F9" s="361"/>
      <c r="G9" s="361"/>
      <c r="H9" s="362"/>
      <c r="I9" s="362"/>
    </row>
    <row r="10" spans="1:15" x14ac:dyDescent="0.3">
      <c r="A10" s="358">
        <v>2</v>
      </c>
      <c r="B10" s="359" t="s">
        <v>1076</v>
      </c>
      <c r="C10" s="360">
        <v>9.57</v>
      </c>
      <c r="D10" s="361">
        <v>9.57</v>
      </c>
      <c r="E10" s="361">
        <v>9.57</v>
      </c>
      <c r="F10" s="361"/>
      <c r="G10" s="361"/>
      <c r="H10" s="362">
        <v>9.57</v>
      </c>
      <c r="I10" s="362"/>
    </row>
    <row r="11" spans="1:15" ht="28.8" x14ac:dyDescent="0.3">
      <c r="A11" s="358">
        <v>3</v>
      </c>
      <c r="B11" s="359" t="s">
        <v>869</v>
      </c>
      <c r="C11" s="360">
        <v>133.66999999999999</v>
      </c>
      <c r="D11" s="361">
        <v>133.66999999999999</v>
      </c>
      <c r="E11" s="361">
        <v>133.66999999999999</v>
      </c>
      <c r="F11" s="361"/>
      <c r="G11" s="361"/>
      <c r="H11" s="362"/>
      <c r="I11" s="362"/>
    </row>
    <row r="12" spans="1:15" x14ac:dyDescent="0.3">
      <c r="A12" s="363">
        <v>4</v>
      </c>
      <c r="B12" s="359" t="s">
        <v>870</v>
      </c>
      <c r="C12" s="360">
        <v>1447.54</v>
      </c>
      <c r="D12" s="361">
        <v>1581.9110000000001</v>
      </c>
      <c r="E12" s="361">
        <v>1562.442</v>
      </c>
      <c r="F12" s="361">
        <v>19.469000000000001</v>
      </c>
      <c r="G12" s="361"/>
      <c r="H12" s="362"/>
      <c r="I12" s="362"/>
    </row>
    <row r="13" spans="1:15" x14ac:dyDescent="0.3">
      <c r="A13" s="363">
        <v>5</v>
      </c>
      <c r="B13" s="359" t="s">
        <v>871</v>
      </c>
      <c r="C13" s="360">
        <v>28.402999999999999</v>
      </c>
      <c r="D13" s="361">
        <v>28.402999999999999</v>
      </c>
      <c r="E13" s="361">
        <v>28.402999999999999</v>
      </c>
      <c r="F13" s="361"/>
      <c r="G13" s="361"/>
      <c r="H13" s="362"/>
      <c r="I13" s="362"/>
    </row>
    <row r="14" spans="1:15" x14ac:dyDescent="0.3">
      <c r="A14" s="363">
        <v>6</v>
      </c>
      <c r="B14" s="359" t="s">
        <v>872</v>
      </c>
      <c r="C14" s="360">
        <v>27.422000000000001</v>
      </c>
      <c r="D14" s="361">
        <v>27.422000000000001</v>
      </c>
      <c r="E14" s="361">
        <v>6.4290000000000003</v>
      </c>
      <c r="F14" s="361"/>
      <c r="G14" s="361"/>
      <c r="H14" s="362"/>
      <c r="I14" s="362">
        <v>20.993000000000002</v>
      </c>
    </row>
    <row r="15" spans="1:15" x14ac:dyDescent="0.3">
      <c r="A15" s="363">
        <v>7</v>
      </c>
      <c r="B15" s="359" t="s">
        <v>1077</v>
      </c>
      <c r="C15" s="360">
        <v>4.4390000000000001</v>
      </c>
      <c r="D15" s="361">
        <v>4.4390000000000001</v>
      </c>
      <c r="E15" s="361">
        <v>4.4390000000000001</v>
      </c>
      <c r="F15" s="361"/>
      <c r="G15" s="361"/>
      <c r="H15" s="362"/>
      <c r="I15" s="362"/>
    </row>
    <row r="16" spans="1:15" x14ac:dyDescent="0.3">
      <c r="A16" s="363">
        <v>8</v>
      </c>
      <c r="B16" s="359" t="s">
        <v>1078</v>
      </c>
      <c r="C16" s="360">
        <v>59.372</v>
      </c>
      <c r="D16" s="361">
        <v>59.372</v>
      </c>
      <c r="E16" s="361">
        <v>59.372</v>
      </c>
      <c r="F16" s="361"/>
      <c r="G16" s="361"/>
      <c r="H16" s="362"/>
      <c r="I16" s="362"/>
    </row>
    <row r="17" spans="1:9" x14ac:dyDescent="0.3">
      <c r="A17" s="180"/>
      <c r="B17" s="174" t="s">
        <v>973</v>
      </c>
      <c r="C17" s="364">
        <v>2095.165</v>
      </c>
      <c r="D17" s="365">
        <v>2229.5359999999996</v>
      </c>
      <c r="E17" s="365">
        <v>2189.0739999999996</v>
      </c>
      <c r="F17" s="365">
        <v>19.469000000000001</v>
      </c>
      <c r="G17" s="365"/>
      <c r="H17" s="365">
        <v>9.57</v>
      </c>
      <c r="I17" s="365">
        <v>20.993000000000002</v>
      </c>
    </row>
    <row r="18" spans="1:9" x14ac:dyDescent="0.3">
      <c r="A18" s="44"/>
      <c r="B18" s="45"/>
      <c r="C18" s="179"/>
      <c r="D18" s="169"/>
      <c r="E18" s="169"/>
      <c r="F18" s="169"/>
      <c r="G18" s="169"/>
      <c r="H18" s="45"/>
      <c r="I18" s="45"/>
    </row>
    <row r="19" spans="1:9" ht="28.8" x14ac:dyDescent="0.3">
      <c r="A19" s="44"/>
      <c r="B19" s="176" t="s">
        <v>974</v>
      </c>
      <c r="C19" s="177"/>
      <c r="D19" s="176"/>
      <c r="E19" s="176"/>
      <c r="F19" s="176"/>
      <c r="G19" s="176"/>
      <c r="H19" s="176"/>
      <c r="I19" s="176"/>
    </row>
    <row r="20" spans="1:9" x14ac:dyDescent="0.3">
      <c r="A20" s="363" t="s">
        <v>975</v>
      </c>
      <c r="B20" s="359" t="s">
        <v>874</v>
      </c>
      <c r="C20" s="360">
        <v>11.321999999999999</v>
      </c>
      <c r="D20" s="366"/>
      <c r="E20" s="366"/>
      <c r="F20" s="366"/>
      <c r="G20" s="366"/>
      <c r="H20" s="362">
        <v>11.321999999999999</v>
      </c>
      <c r="I20" s="367"/>
    </row>
    <row r="21" spans="1:9" x14ac:dyDescent="0.3">
      <c r="A21" s="358">
        <v>2</v>
      </c>
      <c r="B21" s="359" t="s">
        <v>875</v>
      </c>
      <c r="C21" s="360">
        <v>1610.5429999999999</v>
      </c>
      <c r="D21" s="366"/>
      <c r="E21" s="366"/>
      <c r="F21" s="366"/>
      <c r="G21" s="366"/>
      <c r="H21" s="362"/>
      <c r="I21" s="367"/>
    </row>
    <row r="22" spans="1:9" x14ac:dyDescent="0.3">
      <c r="A22" s="358">
        <v>3</v>
      </c>
      <c r="B22" s="359" t="s">
        <v>876</v>
      </c>
      <c r="C22" s="360">
        <v>5.157</v>
      </c>
      <c r="D22" s="366"/>
      <c r="E22" s="366"/>
      <c r="F22" s="366"/>
      <c r="G22" s="366"/>
      <c r="H22" s="362"/>
      <c r="I22" s="367"/>
    </row>
    <row r="23" spans="1:9" x14ac:dyDescent="0.3">
      <c r="A23" s="358" t="s">
        <v>1079</v>
      </c>
      <c r="B23" s="359" t="s">
        <v>1080</v>
      </c>
      <c r="C23" s="360">
        <v>1.3480000000000001</v>
      </c>
      <c r="D23" s="366"/>
      <c r="E23" s="366"/>
      <c r="F23" s="366"/>
      <c r="G23" s="366"/>
      <c r="H23" s="362"/>
      <c r="I23" s="367"/>
    </row>
    <row r="24" spans="1:9" x14ac:dyDescent="0.3">
      <c r="A24" s="358">
        <v>4</v>
      </c>
      <c r="B24" s="359" t="s">
        <v>1081</v>
      </c>
      <c r="C24" s="360">
        <v>90.454999999999998</v>
      </c>
      <c r="D24" s="366"/>
      <c r="E24" s="366"/>
      <c r="F24" s="366"/>
      <c r="G24" s="366"/>
      <c r="H24" s="362"/>
      <c r="I24" s="367"/>
    </row>
    <row r="25" spans="1:9" x14ac:dyDescent="0.3">
      <c r="A25" s="181"/>
      <c r="B25" s="174" t="s">
        <v>976</v>
      </c>
      <c r="C25" s="364">
        <v>1718.8249999999996</v>
      </c>
      <c r="D25" s="368"/>
      <c r="E25" s="368"/>
      <c r="F25" s="368"/>
      <c r="G25" s="368"/>
      <c r="H25" s="670">
        <v>11.321999999999999</v>
      </c>
      <c r="I25" s="369"/>
    </row>
    <row r="26" spans="1:9" x14ac:dyDescent="0.3">
      <c r="B26" s="682"/>
      <c r="C26" s="682"/>
    </row>
    <row r="27" spans="1:9" x14ac:dyDescent="0.3">
      <c r="B27" s="682"/>
      <c r="C27" s="682"/>
    </row>
    <row r="28" spans="1:9" x14ac:dyDescent="0.3">
      <c r="B28" s="680"/>
      <c r="C28" s="680"/>
    </row>
    <row r="29" spans="1:9" x14ac:dyDescent="0.3">
      <c r="B29" s="682"/>
      <c r="C29" s="682"/>
    </row>
    <row r="30" spans="1:9" x14ac:dyDescent="0.3">
      <c r="B30" s="683"/>
      <c r="C30" s="683"/>
    </row>
    <row r="31" spans="1:9" x14ac:dyDescent="0.3">
      <c r="B31" s="683"/>
      <c r="C31" s="683"/>
    </row>
    <row r="32" spans="1:9" x14ac:dyDescent="0.3">
      <c r="B32" s="680"/>
      <c r="C32" s="680"/>
    </row>
    <row r="33" spans="2:3" x14ac:dyDescent="0.3">
      <c r="B33" s="680"/>
      <c r="C33" s="680"/>
    </row>
    <row r="34" spans="2:3" x14ac:dyDescent="0.3">
      <c r="B34" s="680"/>
      <c r="C34" s="680"/>
    </row>
    <row r="35" spans="2:3" x14ac:dyDescent="0.3">
      <c r="B35" s="680"/>
      <c r="C35" s="680"/>
    </row>
    <row r="36" spans="2:3" x14ac:dyDescent="0.3">
      <c r="B36" s="680"/>
      <c r="C36" s="680"/>
    </row>
    <row r="37" spans="2:3" x14ac:dyDescent="0.3">
      <c r="B37" s="680"/>
      <c r="C37" s="680"/>
    </row>
    <row r="38" spans="2:3" x14ac:dyDescent="0.3">
      <c r="B38" s="680"/>
      <c r="C38" s="680"/>
    </row>
    <row r="39" spans="2:3" x14ac:dyDescent="0.3">
      <c r="B39" s="680"/>
      <c r="C39" s="680"/>
    </row>
    <row r="40" spans="2:3" x14ac:dyDescent="0.3">
      <c r="B40" s="680"/>
      <c r="C40" s="680"/>
    </row>
    <row r="41" spans="2:3" x14ac:dyDescent="0.3">
      <c r="B41" s="682"/>
      <c r="C41" s="682"/>
    </row>
    <row r="42" spans="2:3" x14ac:dyDescent="0.3">
      <c r="B42" s="680"/>
      <c r="C42" s="680"/>
    </row>
    <row r="43" spans="2:3" x14ac:dyDescent="0.3">
      <c r="B43" s="680"/>
      <c r="C43" s="680"/>
    </row>
    <row r="44" spans="2:3" x14ac:dyDescent="0.3">
      <c r="B44" s="680"/>
      <c r="C44" s="680"/>
    </row>
    <row r="45" spans="2:3" x14ac:dyDescent="0.3">
      <c r="B45" s="680"/>
      <c r="C45" s="680"/>
    </row>
    <row r="46" spans="2:3" x14ac:dyDescent="0.3">
      <c r="B46" s="680"/>
      <c r="C46" s="680"/>
    </row>
  </sheetData>
  <mergeCells count="25">
    <mergeCell ref="B2:H2"/>
    <mergeCell ref="B41:C41"/>
    <mergeCell ref="B42:C42"/>
    <mergeCell ref="B43:C43"/>
    <mergeCell ref="B44:C44"/>
    <mergeCell ref="B29:C29"/>
    <mergeCell ref="B30:C30"/>
    <mergeCell ref="B31:C31"/>
    <mergeCell ref="B32:C32"/>
    <mergeCell ref="B33:C33"/>
    <mergeCell ref="B34:C34"/>
    <mergeCell ref="C6:C7"/>
    <mergeCell ref="D6:D7"/>
    <mergeCell ref="E6:I6"/>
    <mergeCell ref="B26:C26"/>
    <mergeCell ref="B27:C27"/>
    <mergeCell ref="B28:C28"/>
    <mergeCell ref="B45:C45"/>
    <mergeCell ref="B46:C46"/>
    <mergeCell ref="B35:C35"/>
    <mergeCell ref="B36:C36"/>
    <mergeCell ref="B37:C37"/>
    <mergeCell ref="B38:C38"/>
    <mergeCell ref="B39:C39"/>
    <mergeCell ref="B40:C40"/>
  </mergeCells>
  <hyperlinks>
    <hyperlink ref="B6" location="Index!A1" display=" " xr:uid="{D9B02235-1FE6-4BCE-BD61-76BC46EFA407}"/>
  </hyperlinks>
  <pageMargins left="0.7" right="0.7" top="0.75" bottom="0.75" header="0.3" footer="0.3"/>
  <pageSetup paperSize="9" scale="64" orientation="landscape" horizontalDpi="1200" verticalDpi="1200" r:id="rId1"/>
  <headerFooter>
    <oddHeader>&amp;CEN
Annex V</oddHeader>
    <oddFooter>&amp;C&amp;P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2:F15"/>
  <sheetViews>
    <sheetView showGridLines="0" zoomScaleNormal="100" workbookViewId="0">
      <selection activeCell="B2" sqref="B2:H2"/>
    </sheetView>
  </sheetViews>
  <sheetFormatPr defaultColWidth="9.21875" defaultRowHeight="14.4" x14ac:dyDescent="0.3"/>
  <cols>
    <col min="1" max="2" width="9.21875" style="10"/>
    <col min="3" max="3" width="79.44140625" style="10" customWidth="1"/>
    <col min="4" max="4" width="15.5546875" style="10" customWidth="1"/>
    <col min="5" max="5" width="18.77734375" style="10" customWidth="1"/>
    <col min="6" max="16384" width="9.21875" style="10"/>
  </cols>
  <sheetData>
    <row r="2" spans="1:6" x14ac:dyDescent="0.3">
      <c r="A2" s="26"/>
      <c r="B2" s="192" t="s">
        <v>359</v>
      </c>
    </row>
    <row r="4" spans="1:6" x14ac:dyDescent="0.3">
      <c r="B4" s="8"/>
      <c r="C4" s="3"/>
      <c r="D4" s="16" t="s">
        <v>206</v>
      </c>
      <c r="E4" s="16" t="s">
        <v>207</v>
      </c>
    </row>
    <row r="5" spans="1:6" x14ac:dyDescent="0.3">
      <c r="B5" s="8"/>
      <c r="C5" s="734"/>
      <c r="D5" s="697" t="s">
        <v>360</v>
      </c>
      <c r="E5" s="685" t="s">
        <v>342</v>
      </c>
    </row>
    <row r="6" spans="1:6" ht="15" customHeight="1" x14ac:dyDescent="0.3">
      <c r="B6" s="8"/>
      <c r="C6" s="734"/>
      <c r="D6" s="697"/>
      <c r="E6" s="685"/>
    </row>
    <row r="7" spans="1:6" ht="41.25" customHeight="1" x14ac:dyDescent="0.3">
      <c r="B7" s="169">
        <v>1</v>
      </c>
      <c r="C7" s="74" t="s">
        <v>361</v>
      </c>
      <c r="D7" s="169">
        <v>0</v>
      </c>
      <c r="E7" s="74">
        <v>0</v>
      </c>
      <c r="F7" s="118"/>
    </row>
    <row r="8" spans="1:6" ht="37.5" customHeight="1" x14ac:dyDescent="0.3">
      <c r="B8" s="169">
        <v>2</v>
      </c>
      <c r="C8" s="74" t="s">
        <v>362</v>
      </c>
      <c r="D8" s="176"/>
      <c r="E8" s="74">
        <v>0</v>
      </c>
      <c r="F8" s="118"/>
    </row>
    <row r="9" spans="1:6" ht="37.5" customHeight="1" x14ac:dyDescent="0.3">
      <c r="B9" s="169">
        <v>3</v>
      </c>
      <c r="C9" s="74" t="s">
        <v>363</v>
      </c>
      <c r="D9" s="176"/>
      <c r="E9" s="74">
        <v>0</v>
      </c>
      <c r="F9" s="118"/>
    </row>
    <row r="10" spans="1:6" ht="35.25" customHeight="1" x14ac:dyDescent="0.3">
      <c r="B10" s="169">
        <v>4</v>
      </c>
      <c r="C10" s="74" t="s">
        <v>364</v>
      </c>
      <c r="D10" s="169">
        <v>0</v>
      </c>
      <c r="E10" s="74">
        <v>0</v>
      </c>
      <c r="F10" s="118"/>
    </row>
    <row r="11" spans="1:6" ht="30" customHeight="1" x14ac:dyDescent="0.3">
      <c r="B11" s="273" t="s">
        <v>365</v>
      </c>
      <c r="C11" s="274" t="s">
        <v>1047</v>
      </c>
      <c r="D11" s="169">
        <v>0</v>
      </c>
      <c r="E11" s="74">
        <v>0</v>
      </c>
      <c r="F11" s="118"/>
    </row>
    <row r="12" spans="1:6" ht="32.25" customHeight="1" x14ac:dyDescent="0.3">
      <c r="B12" s="169">
        <v>5</v>
      </c>
      <c r="C12" s="32" t="s">
        <v>366</v>
      </c>
      <c r="D12" s="169">
        <v>0</v>
      </c>
      <c r="E12" s="74">
        <v>0</v>
      </c>
      <c r="F12" s="118"/>
    </row>
    <row r="13" spans="1:6" x14ac:dyDescent="0.3">
      <c r="C13" s="26"/>
    </row>
    <row r="14" spans="1:6" x14ac:dyDescent="0.3">
      <c r="B14" s="8"/>
    </row>
    <row r="15" spans="1:6" x14ac:dyDescent="0.3">
      <c r="B15" s="8"/>
    </row>
  </sheetData>
  <mergeCells count="3">
    <mergeCell ref="C5:C6"/>
    <mergeCell ref="D5:D6"/>
    <mergeCell ref="E5:E6"/>
  </mergeCells>
  <pageMargins left="0.70866141732283472" right="0.70866141732283472" top="0.74803149606299213" bottom="0.74803149606299213" header="0.31496062992125984" footer="0.31496062992125984"/>
  <pageSetup paperSize="9" scale="9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B2:Q18"/>
  <sheetViews>
    <sheetView showGridLines="0" zoomScale="80" zoomScaleNormal="80" zoomScalePageLayoutView="70" workbookViewId="0">
      <selection activeCell="B2" sqref="B2:H2"/>
    </sheetView>
  </sheetViews>
  <sheetFormatPr defaultColWidth="9.21875" defaultRowHeight="14.4" x14ac:dyDescent="0.3"/>
  <cols>
    <col min="1" max="1" width="3.5546875" style="10" customWidth="1"/>
    <col min="2" max="2" width="9.21875" style="116"/>
    <col min="3" max="3" width="54.6640625" style="10" customWidth="1"/>
    <col min="4" max="14" width="14.6640625" style="10" customWidth="1"/>
    <col min="15" max="15" width="14.6640625" style="26" customWidth="1"/>
    <col min="16" max="16384" width="9.21875" style="10"/>
  </cols>
  <sheetData>
    <row r="2" spans="2:17" x14ac:dyDescent="0.3">
      <c r="C2" s="192" t="s">
        <v>367</v>
      </c>
    </row>
    <row r="3" spans="2:17" x14ac:dyDescent="0.3">
      <c r="C3" s="3"/>
    </row>
    <row r="4" spans="2:17" x14ac:dyDescent="0.3">
      <c r="B4" s="117"/>
    </row>
    <row r="5" spans="2:17" ht="20.100000000000001" customHeight="1" x14ac:dyDescent="0.3">
      <c r="B5" s="268"/>
      <c r="C5" s="686" t="s">
        <v>368</v>
      </c>
      <c r="D5" s="685" t="s">
        <v>369</v>
      </c>
      <c r="E5" s="685"/>
      <c r="F5" s="685"/>
      <c r="G5" s="685"/>
      <c r="H5" s="685"/>
      <c r="I5" s="685"/>
      <c r="J5" s="685"/>
      <c r="K5" s="685"/>
      <c r="L5" s="685"/>
      <c r="M5" s="685"/>
      <c r="N5" s="685"/>
      <c r="O5" s="269"/>
    </row>
    <row r="6" spans="2:17" ht="20.100000000000001" customHeight="1" x14ac:dyDescent="0.3">
      <c r="B6" s="268"/>
      <c r="C6" s="686"/>
      <c r="D6" s="16" t="s">
        <v>206</v>
      </c>
      <c r="E6" s="16" t="s">
        <v>207</v>
      </c>
      <c r="F6" s="16" t="s">
        <v>208</v>
      </c>
      <c r="G6" s="16" t="s">
        <v>243</v>
      </c>
      <c r="H6" s="16" t="s">
        <v>244</v>
      </c>
      <c r="I6" s="16" t="s">
        <v>308</v>
      </c>
      <c r="J6" s="16" t="s">
        <v>309</v>
      </c>
      <c r="K6" s="16" t="s">
        <v>310</v>
      </c>
      <c r="L6" s="16" t="s">
        <v>311</v>
      </c>
      <c r="M6" s="16" t="s">
        <v>312</v>
      </c>
      <c r="N6" s="16" t="s">
        <v>313</v>
      </c>
      <c r="O6" s="1" t="s">
        <v>1046</v>
      </c>
    </row>
    <row r="7" spans="2:17" ht="31.5" customHeight="1" x14ac:dyDescent="0.3">
      <c r="B7" s="270"/>
      <c r="C7" s="686"/>
      <c r="D7" s="271">
        <v>0</v>
      </c>
      <c r="E7" s="271">
        <v>0.02</v>
      </c>
      <c r="F7" s="271">
        <v>0.04</v>
      </c>
      <c r="G7" s="271">
        <v>0.1</v>
      </c>
      <c r="H7" s="271">
        <v>0.2</v>
      </c>
      <c r="I7" s="271">
        <v>0.5</v>
      </c>
      <c r="J7" s="271">
        <v>0.7</v>
      </c>
      <c r="K7" s="271">
        <v>0.75</v>
      </c>
      <c r="L7" s="271">
        <v>1</v>
      </c>
      <c r="M7" s="271">
        <v>1.5</v>
      </c>
      <c r="N7" s="16" t="s">
        <v>370</v>
      </c>
      <c r="O7" s="1" t="s">
        <v>1037</v>
      </c>
    </row>
    <row r="8" spans="2:17" x14ac:dyDescent="0.3">
      <c r="B8" s="16">
        <v>1</v>
      </c>
      <c r="C8" s="157" t="s">
        <v>371</v>
      </c>
      <c r="D8" s="169">
        <v>0</v>
      </c>
      <c r="E8" s="169">
        <v>0</v>
      </c>
      <c r="F8" s="169">
        <v>0</v>
      </c>
      <c r="G8" s="169">
        <v>0</v>
      </c>
      <c r="H8" s="169">
        <v>0</v>
      </c>
      <c r="I8" s="169">
        <v>0</v>
      </c>
      <c r="J8" s="169">
        <v>0</v>
      </c>
      <c r="K8" s="169">
        <v>0</v>
      </c>
      <c r="L8" s="169">
        <v>0</v>
      </c>
      <c r="M8" s="169">
        <v>0</v>
      </c>
      <c r="N8" s="169">
        <v>0</v>
      </c>
      <c r="O8" s="169">
        <v>0</v>
      </c>
    </row>
    <row r="9" spans="2:17" x14ac:dyDescent="0.3">
      <c r="B9" s="16">
        <v>2</v>
      </c>
      <c r="C9" s="157" t="s">
        <v>372</v>
      </c>
      <c r="D9" s="169">
        <v>0</v>
      </c>
      <c r="E9" s="169">
        <v>0</v>
      </c>
      <c r="F9" s="169">
        <v>0</v>
      </c>
      <c r="G9" s="169">
        <v>0</v>
      </c>
      <c r="H9" s="169">
        <v>0</v>
      </c>
      <c r="I9" s="169">
        <v>0</v>
      </c>
      <c r="J9" s="169">
        <v>0</v>
      </c>
      <c r="K9" s="169">
        <v>0</v>
      </c>
      <c r="L9" s="169">
        <v>0</v>
      </c>
      <c r="M9" s="169">
        <v>0</v>
      </c>
      <c r="N9" s="169">
        <v>0</v>
      </c>
      <c r="O9" s="169">
        <v>0</v>
      </c>
    </row>
    <row r="10" spans="2:17" x14ac:dyDescent="0.3">
      <c r="B10" s="16">
        <v>3</v>
      </c>
      <c r="C10" s="157" t="s">
        <v>373</v>
      </c>
      <c r="D10" s="169">
        <v>0</v>
      </c>
      <c r="E10" s="169">
        <v>0</v>
      </c>
      <c r="F10" s="169">
        <v>0</v>
      </c>
      <c r="G10" s="169">
        <v>0</v>
      </c>
      <c r="H10" s="169">
        <v>0</v>
      </c>
      <c r="I10" s="169">
        <v>0</v>
      </c>
      <c r="J10" s="169">
        <v>0</v>
      </c>
      <c r="K10" s="169">
        <v>0</v>
      </c>
      <c r="L10" s="169">
        <v>0</v>
      </c>
      <c r="M10" s="169">
        <v>0</v>
      </c>
      <c r="N10" s="169">
        <v>0</v>
      </c>
      <c r="O10" s="169">
        <v>0</v>
      </c>
    </row>
    <row r="11" spans="2:17" x14ac:dyDescent="0.3">
      <c r="B11" s="16">
        <v>4</v>
      </c>
      <c r="C11" s="157" t="s">
        <v>374</v>
      </c>
      <c r="D11" s="169">
        <v>0</v>
      </c>
      <c r="E11" s="169">
        <v>0</v>
      </c>
      <c r="F11" s="169">
        <v>0</v>
      </c>
      <c r="G11" s="169">
        <v>0</v>
      </c>
      <c r="H11" s="169">
        <v>0</v>
      </c>
      <c r="I11" s="169">
        <v>0</v>
      </c>
      <c r="J11" s="169">
        <v>0</v>
      </c>
      <c r="K11" s="169">
        <v>0</v>
      </c>
      <c r="L11" s="169">
        <v>0</v>
      </c>
      <c r="M11" s="169">
        <v>0</v>
      </c>
      <c r="N11" s="169">
        <v>0</v>
      </c>
      <c r="O11" s="169">
        <v>0</v>
      </c>
    </row>
    <row r="12" spans="2:17" x14ac:dyDescent="0.3">
      <c r="B12" s="16">
        <v>5</v>
      </c>
      <c r="C12" s="157" t="s">
        <v>375</v>
      </c>
      <c r="D12" s="169">
        <v>0</v>
      </c>
      <c r="E12" s="169">
        <v>0</v>
      </c>
      <c r="F12" s="169">
        <v>0</v>
      </c>
      <c r="G12" s="169">
        <v>0</v>
      </c>
      <c r="H12" s="169">
        <v>0</v>
      </c>
      <c r="I12" s="169">
        <v>0</v>
      </c>
      <c r="J12" s="169">
        <v>0</v>
      </c>
      <c r="K12" s="169">
        <v>0</v>
      </c>
      <c r="L12" s="169">
        <v>0</v>
      </c>
      <c r="M12" s="169">
        <v>0</v>
      </c>
      <c r="N12" s="169">
        <v>0</v>
      </c>
      <c r="O12" s="169">
        <v>0</v>
      </c>
    </row>
    <row r="13" spans="2:17" x14ac:dyDescent="0.3">
      <c r="B13" s="16">
        <v>6</v>
      </c>
      <c r="C13" s="157" t="s">
        <v>376</v>
      </c>
      <c r="D13" s="169">
        <v>0</v>
      </c>
      <c r="E13" s="169">
        <v>0</v>
      </c>
      <c r="F13" s="169">
        <v>0</v>
      </c>
      <c r="G13" s="169">
        <v>0</v>
      </c>
      <c r="H13" s="169">
        <v>0</v>
      </c>
      <c r="I13" s="169">
        <v>0</v>
      </c>
      <c r="J13" s="169">
        <v>0</v>
      </c>
      <c r="K13" s="169">
        <v>0</v>
      </c>
      <c r="L13" s="169">
        <v>0</v>
      </c>
      <c r="M13" s="169">
        <v>0</v>
      </c>
      <c r="N13" s="169">
        <v>0</v>
      </c>
      <c r="O13" s="169">
        <v>0</v>
      </c>
      <c r="Q13" s="118"/>
    </row>
    <row r="14" spans="2:17" x14ac:dyDescent="0.3">
      <c r="B14" s="16">
        <v>7</v>
      </c>
      <c r="C14" s="157" t="s">
        <v>377</v>
      </c>
      <c r="D14" s="169">
        <v>0</v>
      </c>
      <c r="E14" s="169">
        <v>0</v>
      </c>
      <c r="F14" s="169">
        <v>0</v>
      </c>
      <c r="G14" s="169">
        <v>0</v>
      </c>
      <c r="H14" s="169">
        <v>0</v>
      </c>
      <c r="I14" s="169">
        <v>0</v>
      </c>
      <c r="J14" s="169">
        <v>0</v>
      </c>
      <c r="K14" s="169">
        <v>0</v>
      </c>
      <c r="L14" s="169">
        <v>0</v>
      </c>
      <c r="M14" s="642">
        <v>19.469000000000001</v>
      </c>
      <c r="N14" s="642">
        <v>0</v>
      </c>
      <c r="O14" s="642">
        <v>19.469000000000001</v>
      </c>
    </row>
    <row r="15" spans="2:17" x14ac:dyDescent="0.3">
      <c r="B15" s="16">
        <v>8</v>
      </c>
      <c r="C15" s="157" t="s">
        <v>378</v>
      </c>
      <c r="D15" s="169">
        <v>0</v>
      </c>
      <c r="E15" s="169">
        <v>0</v>
      </c>
      <c r="F15" s="169">
        <v>0</v>
      </c>
      <c r="G15" s="169">
        <v>0</v>
      </c>
      <c r="H15" s="169">
        <v>0</v>
      </c>
      <c r="I15" s="169">
        <v>0</v>
      </c>
      <c r="J15" s="169">
        <v>0</v>
      </c>
      <c r="K15" s="169">
        <v>0</v>
      </c>
      <c r="L15" s="169">
        <v>0</v>
      </c>
      <c r="M15" s="642">
        <v>0</v>
      </c>
      <c r="N15" s="642">
        <v>0</v>
      </c>
      <c r="O15" s="642">
        <v>0</v>
      </c>
    </row>
    <row r="16" spans="2:17" x14ac:dyDescent="0.3">
      <c r="B16" s="16">
        <v>9</v>
      </c>
      <c r="C16" s="157" t="s">
        <v>379</v>
      </c>
      <c r="D16" s="169">
        <v>0</v>
      </c>
      <c r="E16" s="169">
        <v>0</v>
      </c>
      <c r="F16" s="169">
        <v>0</v>
      </c>
      <c r="G16" s="169">
        <v>0</v>
      </c>
      <c r="H16" s="169">
        <v>0</v>
      </c>
      <c r="I16" s="169">
        <v>0</v>
      </c>
      <c r="J16" s="169">
        <v>0</v>
      </c>
      <c r="K16" s="169">
        <v>0</v>
      </c>
      <c r="L16" s="169">
        <v>0</v>
      </c>
      <c r="M16" s="642">
        <v>0</v>
      </c>
      <c r="N16" s="642">
        <v>0</v>
      </c>
      <c r="O16" s="642">
        <v>0</v>
      </c>
    </row>
    <row r="17" spans="2:15" x14ac:dyDescent="0.3">
      <c r="B17" s="16">
        <v>10</v>
      </c>
      <c r="C17" s="157" t="s">
        <v>380</v>
      </c>
      <c r="D17" s="169">
        <v>0</v>
      </c>
      <c r="E17" s="169">
        <v>0</v>
      </c>
      <c r="F17" s="169">
        <v>0</v>
      </c>
      <c r="G17" s="169">
        <v>0</v>
      </c>
      <c r="H17" s="169">
        <v>0</v>
      </c>
      <c r="I17" s="169">
        <v>0</v>
      </c>
      <c r="J17" s="169">
        <v>0</v>
      </c>
      <c r="K17" s="169">
        <v>0</v>
      </c>
      <c r="L17" s="169">
        <v>0</v>
      </c>
      <c r="M17" s="642">
        <v>0</v>
      </c>
      <c r="N17" s="642">
        <v>0</v>
      </c>
      <c r="O17" s="642">
        <v>0</v>
      </c>
    </row>
    <row r="18" spans="2:15" x14ac:dyDescent="0.3">
      <c r="B18" s="16">
        <v>11</v>
      </c>
      <c r="C18" s="272" t="s">
        <v>319</v>
      </c>
      <c r="D18" s="169">
        <v>0</v>
      </c>
      <c r="E18" s="169">
        <v>0</v>
      </c>
      <c r="F18" s="169">
        <v>0</v>
      </c>
      <c r="G18" s="169">
        <v>0</v>
      </c>
      <c r="H18" s="169">
        <v>0</v>
      </c>
      <c r="I18" s="169">
        <v>0</v>
      </c>
      <c r="J18" s="169">
        <v>0</v>
      </c>
      <c r="K18" s="169">
        <v>0</v>
      </c>
      <c r="L18" s="169">
        <v>0</v>
      </c>
      <c r="M18" s="642">
        <v>19.469000000000001</v>
      </c>
      <c r="N18" s="642">
        <v>0</v>
      </c>
      <c r="O18" s="642">
        <v>19.469000000000001</v>
      </c>
    </row>
  </sheetData>
  <mergeCells count="2">
    <mergeCell ref="C5:C7"/>
    <mergeCell ref="D5:N5"/>
  </mergeCells>
  <pageMargins left="0.70866141732283472" right="0.70866141732283472" top="0.74803149606299213" bottom="0.74803149606299213" header="0.31496062992125984" footer="0.31496062992125984"/>
  <pageSetup paperSize="9" scale="32"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75FEA-DAD8-4EAB-9BC9-932E5245FB92}">
  <sheetPr>
    <tabColor rgb="FFFFC000"/>
    <pageSetUpPr fitToPage="1"/>
  </sheetPr>
  <dimension ref="B2:N19"/>
  <sheetViews>
    <sheetView showGridLines="0" zoomScaleNormal="100" zoomScalePageLayoutView="80" workbookViewId="0">
      <selection activeCell="B2" sqref="B2:H2"/>
    </sheetView>
  </sheetViews>
  <sheetFormatPr defaultColWidth="9.21875" defaultRowHeight="14.4" x14ac:dyDescent="0.3"/>
  <cols>
    <col min="1" max="1" width="3.44140625" customWidth="1"/>
    <col min="2" max="2" width="6.21875" customWidth="1"/>
    <col min="3" max="3" width="23.77734375" customWidth="1"/>
    <col min="4" max="11" width="11.5546875" customWidth="1"/>
  </cols>
  <sheetData>
    <row r="2" spans="2:11" ht="21" x14ac:dyDescent="0.4">
      <c r="C2" s="309" t="s">
        <v>1064</v>
      </c>
    </row>
    <row r="3" spans="2:11" ht="15.6" x14ac:dyDescent="0.3">
      <c r="C3" s="297"/>
    </row>
    <row r="5" spans="2:11" x14ac:dyDescent="0.3">
      <c r="C5" s="298"/>
      <c r="D5" s="299" t="s">
        <v>206</v>
      </c>
      <c r="E5" s="299" t="s">
        <v>207</v>
      </c>
      <c r="F5" s="299" t="s">
        <v>208</v>
      </c>
      <c r="G5" s="299" t="s">
        <v>243</v>
      </c>
      <c r="H5" s="299" t="s">
        <v>244</v>
      </c>
      <c r="I5" s="299" t="s">
        <v>308</v>
      </c>
      <c r="J5" s="299" t="s">
        <v>309</v>
      </c>
      <c r="K5" s="299" t="s">
        <v>310</v>
      </c>
    </row>
    <row r="6" spans="2:11" ht="15" customHeight="1" x14ac:dyDescent="0.3">
      <c r="C6" s="298"/>
      <c r="D6" s="735" t="s">
        <v>1049</v>
      </c>
      <c r="E6" s="735"/>
      <c r="F6" s="735"/>
      <c r="G6" s="735"/>
      <c r="H6" s="736" t="s">
        <v>1050</v>
      </c>
      <c r="I6" s="737"/>
      <c r="J6" s="737"/>
      <c r="K6" s="738"/>
    </row>
    <row r="7" spans="2:11" ht="39" customHeight="1" x14ac:dyDescent="0.3">
      <c r="B7" s="300"/>
      <c r="C7" s="739" t="s">
        <v>1051</v>
      </c>
      <c r="D7" s="735" t="s">
        <v>1052</v>
      </c>
      <c r="E7" s="735"/>
      <c r="F7" s="735" t="s">
        <v>1053</v>
      </c>
      <c r="G7" s="735"/>
      <c r="H7" s="736" t="s">
        <v>1052</v>
      </c>
      <c r="I7" s="738"/>
      <c r="J7" s="736" t="s">
        <v>1053</v>
      </c>
      <c r="K7" s="738"/>
    </row>
    <row r="8" spans="2:11" ht="35.4" customHeight="1" x14ac:dyDescent="0.3">
      <c r="B8" s="300"/>
      <c r="C8" s="739"/>
      <c r="D8" s="299" t="s">
        <v>1054</v>
      </c>
      <c r="E8" s="299" t="s">
        <v>1055</v>
      </c>
      <c r="F8" s="299" t="s">
        <v>1054</v>
      </c>
      <c r="G8" s="299" t="s">
        <v>1055</v>
      </c>
      <c r="H8" s="302" t="s">
        <v>1054</v>
      </c>
      <c r="I8" s="302" t="s">
        <v>1055</v>
      </c>
      <c r="J8" s="302" t="s">
        <v>1054</v>
      </c>
      <c r="K8" s="302" t="s">
        <v>1055</v>
      </c>
    </row>
    <row r="9" spans="2:11" x14ac:dyDescent="0.3">
      <c r="B9" s="303">
        <v>1</v>
      </c>
      <c r="C9" s="301" t="s">
        <v>1056</v>
      </c>
      <c r="D9" s="304">
        <v>0</v>
      </c>
      <c r="E9" s="304">
        <v>0</v>
      </c>
      <c r="F9" s="304">
        <v>0</v>
      </c>
      <c r="G9" s="304">
        <v>0</v>
      </c>
      <c r="H9" s="304">
        <v>0</v>
      </c>
      <c r="I9" s="304">
        <v>0</v>
      </c>
      <c r="J9" s="304">
        <v>0</v>
      </c>
      <c r="K9" s="304">
        <v>0</v>
      </c>
    </row>
    <row r="10" spans="2:11" x14ac:dyDescent="0.3">
      <c r="B10" s="303">
        <v>2</v>
      </c>
      <c r="C10" s="301" t="s">
        <v>1057</v>
      </c>
      <c r="D10" s="304">
        <v>0</v>
      </c>
      <c r="E10" s="304">
        <v>0</v>
      </c>
      <c r="F10" s="304">
        <v>0</v>
      </c>
      <c r="G10" s="304">
        <v>0</v>
      </c>
      <c r="H10" s="304">
        <v>0</v>
      </c>
      <c r="I10" s="304">
        <v>0</v>
      </c>
      <c r="J10" s="304">
        <v>0</v>
      </c>
      <c r="K10" s="304">
        <v>0</v>
      </c>
    </row>
    <row r="11" spans="2:11" x14ac:dyDescent="0.3">
      <c r="B11" s="303">
        <v>3</v>
      </c>
      <c r="C11" s="301" t="s">
        <v>1058</v>
      </c>
      <c r="D11" s="304">
        <v>0</v>
      </c>
      <c r="E11" s="304">
        <v>0</v>
      </c>
      <c r="F11" s="304">
        <v>0</v>
      </c>
      <c r="G11" s="304">
        <v>0</v>
      </c>
      <c r="H11" s="304">
        <v>0</v>
      </c>
      <c r="I11" s="304">
        <v>0</v>
      </c>
      <c r="J11" s="304">
        <v>0</v>
      </c>
      <c r="K11" s="304">
        <v>0</v>
      </c>
    </row>
    <row r="12" spans="2:11" x14ac:dyDescent="0.3">
      <c r="B12" s="303">
        <v>4</v>
      </c>
      <c r="C12" s="301" t="s">
        <v>1059</v>
      </c>
      <c r="D12" s="304">
        <v>0</v>
      </c>
      <c r="E12" s="304">
        <v>0</v>
      </c>
      <c r="F12" s="304">
        <v>0</v>
      </c>
      <c r="G12" s="304">
        <v>0</v>
      </c>
      <c r="H12" s="304">
        <v>0</v>
      </c>
      <c r="I12" s="304">
        <v>0</v>
      </c>
      <c r="J12" s="304">
        <v>0</v>
      </c>
      <c r="K12" s="304">
        <v>0</v>
      </c>
    </row>
    <row r="13" spans="2:11" x14ac:dyDescent="0.3">
      <c r="B13" s="303">
        <v>5</v>
      </c>
      <c r="C13" s="301" t="s">
        <v>1060</v>
      </c>
      <c r="D13" s="304">
        <v>0</v>
      </c>
      <c r="E13" s="304">
        <v>0</v>
      </c>
      <c r="F13" s="304">
        <v>0</v>
      </c>
      <c r="G13" s="304">
        <v>0</v>
      </c>
      <c r="H13" s="304">
        <v>0</v>
      </c>
      <c r="I13" s="304">
        <v>0</v>
      </c>
      <c r="J13" s="304">
        <v>0</v>
      </c>
      <c r="K13" s="304">
        <v>0</v>
      </c>
    </row>
    <row r="14" spans="2:11" x14ac:dyDescent="0.3">
      <c r="B14" s="303">
        <v>6</v>
      </c>
      <c r="C14" s="301" t="s">
        <v>1061</v>
      </c>
      <c r="D14" s="304">
        <v>0</v>
      </c>
      <c r="E14" s="304">
        <v>0</v>
      </c>
      <c r="F14" s="304">
        <v>0</v>
      </c>
      <c r="G14" s="304">
        <v>0</v>
      </c>
      <c r="H14" s="304">
        <v>0</v>
      </c>
      <c r="I14" s="304">
        <v>0</v>
      </c>
      <c r="J14" s="304">
        <v>0</v>
      </c>
      <c r="K14" s="304">
        <v>0</v>
      </c>
    </row>
    <row r="15" spans="2:11" x14ac:dyDescent="0.3">
      <c r="B15" s="303">
        <v>7</v>
      </c>
      <c r="C15" s="301" t="s">
        <v>1062</v>
      </c>
      <c r="D15" s="304">
        <v>0</v>
      </c>
      <c r="E15" s="304">
        <v>0</v>
      </c>
      <c r="F15" s="304">
        <v>0</v>
      </c>
      <c r="G15" s="304">
        <v>0</v>
      </c>
      <c r="H15" s="304">
        <v>0</v>
      </c>
      <c r="I15" s="304">
        <v>0</v>
      </c>
      <c r="J15" s="304">
        <v>0</v>
      </c>
      <c r="K15" s="304">
        <v>0</v>
      </c>
    </row>
    <row r="16" spans="2:11" x14ac:dyDescent="0.3">
      <c r="B16" s="303">
        <v>8</v>
      </c>
      <c r="C16" s="301" t="s">
        <v>1063</v>
      </c>
      <c r="D16" s="304">
        <v>0</v>
      </c>
      <c r="E16" s="304">
        <v>0</v>
      </c>
      <c r="F16" s="304">
        <v>0</v>
      </c>
      <c r="G16" s="304">
        <v>0</v>
      </c>
      <c r="H16" s="304">
        <v>0</v>
      </c>
      <c r="I16" s="304">
        <v>0</v>
      </c>
      <c r="J16" s="304">
        <v>0</v>
      </c>
      <c r="K16" s="304">
        <v>0</v>
      </c>
    </row>
    <row r="17" spans="2:14" x14ac:dyDescent="0.3">
      <c r="B17" s="305">
        <v>9</v>
      </c>
      <c r="C17" s="306" t="s">
        <v>241</v>
      </c>
      <c r="D17" s="304">
        <v>0</v>
      </c>
      <c r="E17" s="304">
        <v>0</v>
      </c>
      <c r="F17" s="304">
        <v>0</v>
      </c>
      <c r="G17" s="304">
        <v>0</v>
      </c>
      <c r="H17" s="304">
        <v>0</v>
      </c>
      <c r="I17" s="304">
        <v>0</v>
      </c>
      <c r="J17" s="304">
        <v>0</v>
      </c>
      <c r="K17" s="304">
        <v>0</v>
      </c>
    </row>
    <row r="18" spans="2:14" x14ac:dyDescent="0.3">
      <c r="C18" s="307"/>
      <c r="D18" s="307"/>
      <c r="E18" s="307"/>
      <c r="F18" s="307"/>
      <c r="G18" s="307"/>
      <c r="H18" s="307"/>
      <c r="I18" s="307"/>
      <c r="J18" s="307"/>
      <c r="K18" s="307"/>
    </row>
    <row r="19" spans="2:14" x14ac:dyDescent="0.3">
      <c r="N19" s="308"/>
    </row>
  </sheetData>
  <mergeCells count="7">
    <mergeCell ref="D6:G6"/>
    <mergeCell ref="H6:K6"/>
    <mergeCell ref="C7:C8"/>
    <mergeCell ref="D7:E7"/>
    <mergeCell ref="F7:G7"/>
    <mergeCell ref="H7:I7"/>
    <mergeCell ref="J7:K7"/>
  </mergeCells>
  <pageMargins left="0.70866141732283472" right="0.70866141732283472" top="0.74803149606299213" bottom="0.74803149606299213" header="0.31496062992125984" footer="0.31496062992125984"/>
  <pageSetup paperSize="9" scale="66"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B2:R46"/>
  <sheetViews>
    <sheetView showGridLines="0" zoomScale="70" zoomScaleNormal="70" workbookViewId="0">
      <selection activeCell="B2" sqref="B2:H2"/>
    </sheetView>
  </sheetViews>
  <sheetFormatPr defaultColWidth="9.21875" defaultRowHeight="14.4" x14ac:dyDescent="0.3"/>
  <cols>
    <col min="1" max="1" width="9.109375" style="83" customWidth="1"/>
    <col min="2" max="2" width="8.77734375" style="83" customWidth="1"/>
    <col min="3" max="3" width="33.6640625" style="83" customWidth="1"/>
    <col min="4" max="4" width="12" style="83" customWidth="1"/>
    <col min="5" max="13" width="9.21875" style="83"/>
    <col min="14" max="14" width="13.21875" style="83" customWidth="1"/>
    <col min="15" max="15" width="15.21875" style="83" customWidth="1"/>
    <col min="16" max="16" width="15.44140625" style="83" customWidth="1"/>
    <col min="17" max="18" width="21.21875" style="83" customWidth="1"/>
    <col min="19" max="16384" width="9.21875" style="83"/>
  </cols>
  <sheetData>
    <row r="2" spans="2:18" x14ac:dyDescent="0.3">
      <c r="B2" s="192" t="s">
        <v>381</v>
      </c>
      <c r="C2" s="192"/>
      <c r="D2" s="192"/>
      <c r="E2" s="192"/>
      <c r="F2" s="192"/>
      <c r="G2" s="192"/>
      <c r="H2" s="192"/>
      <c r="I2" s="192"/>
      <c r="J2" s="192"/>
      <c r="K2" s="192"/>
      <c r="L2" s="192"/>
      <c r="M2" s="192"/>
      <c r="N2" s="192"/>
      <c r="O2" s="192"/>
    </row>
    <row r="4" spans="2:18" x14ac:dyDescent="0.3">
      <c r="B4" s="217"/>
    </row>
    <row r="5" spans="2:18" x14ac:dyDescent="0.3">
      <c r="B5" s="82"/>
      <c r="C5" s="82"/>
      <c r="D5" s="387" t="s">
        <v>206</v>
      </c>
      <c r="E5" s="387" t="s">
        <v>207</v>
      </c>
      <c r="F5" s="387" t="s">
        <v>208</v>
      </c>
      <c r="G5" s="387" t="s">
        <v>243</v>
      </c>
      <c r="H5" s="387" t="s">
        <v>244</v>
      </c>
      <c r="I5" s="387" t="s">
        <v>308</v>
      </c>
      <c r="J5" s="387" t="s">
        <v>309</v>
      </c>
      <c r="K5" s="387" t="s">
        <v>310</v>
      </c>
      <c r="L5" s="387" t="s">
        <v>311</v>
      </c>
      <c r="M5" s="387" t="s">
        <v>312</v>
      </c>
      <c r="N5" s="387" t="s">
        <v>313</v>
      </c>
      <c r="O5" s="387" t="s">
        <v>314</v>
      </c>
      <c r="P5" s="387" t="s">
        <v>315</v>
      </c>
      <c r="Q5" s="387" t="s">
        <v>382</v>
      </c>
      <c r="R5" s="387" t="s">
        <v>383</v>
      </c>
    </row>
    <row r="6" spans="2:18" ht="36" customHeight="1" x14ac:dyDescent="0.3">
      <c r="B6" s="85"/>
      <c r="C6" s="85"/>
      <c r="D6" s="740" t="s">
        <v>384</v>
      </c>
      <c r="E6" s="740"/>
      <c r="F6" s="740"/>
      <c r="G6" s="740"/>
      <c r="H6" s="740"/>
      <c r="I6" s="740"/>
      <c r="J6" s="740" t="s">
        <v>385</v>
      </c>
      <c r="K6" s="740"/>
      <c r="L6" s="740"/>
      <c r="M6" s="740"/>
      <c r="N6" s="740"/>
      <c r="O6" s="740"/>
      <c r="P6" s="390"/>
      <c r="Q6" s="740" t="s">
        <v>387</v>
      </c>
      <c r="R6" s="740"/>
    </row>
    <row r="7" spans="2:18" ht="60" customHeight="1" x14ac:dyDescent="0.3">
      <c r="B7" s="85"/>
      <c r="C7" s="85"/>
      <c r="D7" s="741" t="s">
        <v>388</v>
      </c>
      <c r="E7" s="740"/>
      <c r="F7" s="740"/>
      <c r="G7" s="741" t="s">
        <v>389</v>
      </c>
      <c r="H7" s="740"/>
      <c r="I7" s="740"/>
      <c r="J7" s="741" t="s">
        <v>390</v>
      </c>
      <c r="K7" s="740"/>
      <c r="L7" s="740"/>
      <c r="M7" s="741" t="s">
        <v>391</v>
      </c>
      <c r="N7" s="740"/>
      <c r="O7" s="740"/>
      <c r="P7" s="391" t="s">
        <v>386</v>
      </c>
      <c r="Q7" s="384" t="s">
        <v>392</v>
      </c>
      <c r="R7" s="384" t="s">
        <v>393</v>
      </c>
    </row>
    <row r="8" spans="2:18" ht="28.8" x14ac:dyDescent="0.3">
      <c r="B8" s="85"/>
      <c r="C8" s="85"/>
      <c r="D8" s="392"/>
      <c r="E8" s="389" t="s">
        <v>394</v>
      </c>
      <c r="F8" s="389" t="s">
        <v>395</v>
      </c>
      <c r="G8" s="392"/>
      <c r="H8" s="389" t="s">
        <v>395</v>
      </c>
      <c r="I8" s="389" t="s">
        <v>396</v>
      </c>
      <c r="J8" s="392"/>
      <c r="K8" s="389" t="s">
        <v>394</v>
      </c>
      <c r="L8" s="389" t="s">
        <v>395</v>
      </c>
      <c r="M8" s="392"/>
      <c r="N8" s="389" t="s">
        <v>395</v>
      </c>
      <c r="O8" s="389" t="s">
        <v>396</v>
      </c>
      <c r="P8" s="391"/>
      <c r="Q8" s="390"/>
      <c r="R8" s="390"/>
    </row>
    <row r="9" spans="2:18" ht="28.8" x14ac:dyDescent="0.3">
      <c r="B9" s="393" t="s">
        <v>397</v>
      </c>
      <c r="C9" s="393" t="s">
        <v>398</v>
      </c>
      <c r="D9" s="397">
        <v>339.24099999999999</v>
      </c>
      <c r="E9" s="397">
        <v>339.24099999999999</v>
      </c>
      <c r="F9" s="398">
        <v>0</v>
      </c>
      <c r="G9" s="398">
        <v>0</v>
      </c>
      <c r="H9" s="398">
        <v>0</v>
      </c>
      <c r="I9" s="398">
        <v>0</v>
      </c>
      <c r="J9" s="398">
        <v>0</v>
      </c>
      <c r="K9" s="398">
        <v>0</v>
      </c>
      <c r="L9" s="398">
        <v>0</v>
      </c>
      <c r="M9" s="398">
        <v>0</v>
      </c>
      <c r="N9" s="398">
        <v>0</v>
      </c>
      <c r="O9" s="398">
        <v>0</v>
      </c>
      <c r="P9" s="398"/>
      <c r="Q9" s="398">
        <v>0</v>
      </c>
      <c r="R9" s="398">
        <v>0</v>
      </c>
    </row>
    <row r="10" spans="2:18" ht="33" customHeight="1" x14ac:dyDescent="0.3">
      <c r="B10" s="384" t="s">
        <v>331</v>
      </c>
      <c r="C10" s="384" t="s">
        <v>399</v>
      </c>
      <c r="D10" s="398">
        <v>1442.789</v>
      </c>
      <c r="E10" s="398">
        <v>1378.779</v>
      </c>
      <c r="F10" s="398">
        <v>64.010000000000005</v>
      </c>
      <c r="G10" s="398">
        <v>143.05000000000001</v>
      </c>
      <c r="H10" s="398">
        <v>0</v>
      </c>
      <c r="I10" s="398">
        <v>143.05000000000001</v>
      </c>
      <c r="J10" s="398">
        <v>-55.179000000000002</v>
      </c>
      <c r="K10" s="398">
        <v>-37.811</v>
      </c>
      <c r="L10" s="398">
        <v>-17.367999999999999</v>
      </c>
      <c r="M10" s="398">
        <v>-83.12</v>
      </c>
      <c r="N10" s="398">
        <v>0</v>
      </c>
      <c r="O10" s="398">
        <v>-83.12</v>
      </c>
      <c r="P10" s="398">
        <v>0</v>
      </c>
      <c r="Q10" s="398">
        <v>170.69399999999999</v>
      </c>
      <c r="R10" s="398">
        <v>18.138000000000002</v>
      </c>
    </row>
    <row r="11" spans="2:18" ht="33" customHeight="1" x14ac:dyDescent="0.3">
      <c r="B11" s="385" t="s">
        <v>333</v>
      </c>
      <c r="C11" s="396" t="s">
        <v>400</v>
      </c>
      <c r="D11" s="398">
        <v>0</v>
      </c>
      <c r="E11" s="398">
        <v>0</v>
      </c>
      <c r="F11" s="398">
        <v>0</v>
      </c>
      <c r="G11" s="398">
        <v>0</v>
      </c>
      <c r="H11" s="398">
        <v>0</v>
      </c>
      <c r="I11" s="398">
        <v>0</v>
      </c>
      <c r="J11" s="398">
        <v>0</v>
      </c>
      <c r="K11" s="398">
        <v>0</v>
      </c>
      <c r="L11" s="398">
        <v>0</v>
      </c>
      <c r="M11" s="398">
        <v>0</v>
      </c>
      <c r="N11" s="398">
        <v>0</v>
      </c>
      <c r="O11" s="398">
        <v>0</v>
      </c>
      <c r="P11" s="398">
        <v>0</v>
      </c>
      <c r="Q11" s="398">
        <v>0</v>
      </c>
      <c r="R11" s="398">
        <v>0</v>
      </c>
    </row>
    <row r="12" spans="2:18" ht="33" customHeight="1" x14ac:dyDescent="0.3">
      <c r="B12" s="385" t="s">
        <v>401</v>
      </c>
      <c r="C12" s="396" t="s">
        <v>402</v>
      </c>
      <c r="D12" s="398">
        <v>0</v>
      </c>
      <c r="E12" s="398">
        <v>0</v>
      </c>
      <c r="F12" s="398">
        <v>0</v>
      </c>
      <c r="G12" s="398">
        <v>0</v>
      </c>
      <c r="H12" s="398">
        <v>0</v>
      </c>
      <c r="I12" s="398">
        <v>0</v>
      </c>
      <c r="J12" s="398">
        <v>0</v>
      </c>
      <c r="K12" s="398">
        <v>0</v>
      </c>
      <c r="L12" s="398">
        <v>0</v>
      </c>
      <c r="M12" s="398">
        <v>0</v>
      </c>
      <c r="N12" s="398">
        <v>0</v>
      </c>
      <c r="O12" s="398">
        <v>0</v>
      </c>
      <c r="P12" s="398">
        <v>0</v>
      </c>
      <c r="Q12" s="398">
        <v>0</v>
      </c>
      <c r="R12" s="398">
        <v>0</v>
      </c>
    </row>
    <row r="13" spans="2:18" ht="33" customHeight="1" x14ac:dyDescent="0.3">
      <c r="B13" s="385" t="s">
        <v>403</v>
      </c>
      <c r="C13" s="396" t="s">
        <v>404</v>
      </c>
      <c r="D13" s="398">
        <v>44.484999999999999</v>
      </c>
      <c r="E13" s="398">
        <v>44.484999999999999</v>
      </c>
      <c r="F13" s="398">
        <v>0</v>
      </c>
      <c r="G13" s="398">
        <v>0</v>
      </c>
      <c r="H13" s="398">
        <v>0</v>
      </c>
      <c r="I13" s="398">
        <v>0</v>
      </c>
      <c r="J13" s="398">
        <v>-4.9000000000000002E-2</v>
      </c>
      <c r="K13" s="398">
        <v>-4.9000000000000002E-2</v>
      </c>
      <c r="L13" s="398">
        <v>0</v>
      </c>
      <c r="M13" s="398">
        <v>0</v>
      </c>
      <c r="N13" s="398">
        <v>0</v>
      </c>
      <c r="O13" s="398">
        <v>0</v>
      </c>
      <c r="P13" s="399">
        <v>0</v>
      </c>
      <c r="Q13" s="399">
        <v>0</v>
      </c>
      <c r="R13" s="398">
        <v>0</v>
      </c>
    </row>
    <row r="14" spans="2:18" ht="33" customHeight="1" x14ac:dyDescent="0.3">
      <c r="B14" s="385" t="s">
        <v>405</v>
      </c>
      <c r="C14" s="396" t="s">
        <v>406</v>
      </c>
      <c r="D14" s="398">
        <v>24.797999999999998</v>
      </c>
      <c r="E14" s="398">
        <v>24.766999999999999</v>
      </c>
      <c r="F14" s="398">
        <v>3.1E-2</v>
      </c>
      <c r="G14" s="398">
        <v>0</v>
      </c>
      <c r="H14" s="398">
        <v>0</v>
      </c>
      <c r="I14" s="398">
        <v>0</v>
      </c>
      <c r="J14" s="398">
        <v>-0.34799999999999998</v>
      </c>
      <c r="K14" s="398">
        <v>-0.33300000000000002</v>
      </c>
      <c r="L14" s="398">
        <v>-1.4999999999999999E-2</v>
      </c>
      <c r="M14" s="398">
        <v>0</v>
      </c>
      <c r="N14" s="398">
        <v>0</v>
      </c>
      <c r="O14" s="398">
        <v>0</v>
      </c>
      <c r="P14" s="398">
        <v>0</v>
      </c>
      <c r="Q14" s="398">
        <v>0</v>
      </c>
      <c r="R14" s="398">
        <v>0</v>
      </c>
    </row>
    <row r="15" spans="2:18" ht="33" customHeight="1" x14ac:dyDescent="0.3">
      <c r="B15" s="385" t="s">
        <v>407</v>
      </c>
      <c r="C15" s="396" t="s">
        <v>408</v>
      </c>
      <c r="D15" s="398">
        <v>211.89</v>
      </c>
      <c r="E15" s="398">
        <v>198.16</v>
      </c>
      <c r="F15" s="398">
        <v>13.73</v>
      </c>
      <c r="G15" s="398">
        <v>27.408999999999999</v>
      </c>
      <c r="H15" s="398">
        <v>0</v>
      </c>
      <c r="I15" s="398">
        <v>27.408999999999999</v>
      </c>
      <c r="J15" s="398">
        <v>-1.7729999999999999</v>
      </c>
      <c r="K15" s="398">
        <v>-0.98599999999999999</v>
      </c>
      <c r="L15" s="398">
        <v>-0.78700000000000003</v>
      </c>
      <c r="M15" s="398">
        <v>-7.4039999999999999</v>
      </c>
      <c r="N15" s="398">
        <v>0</v>
      </c>
      <c r="O15" s="398">
        <v>-7.4039999999999999</v>
      </c>
      <c r="P15" s="399">
        <v>0</v>
      </c>
      <c r="Q15" s="399">
        <v>170.679</v>
      </c>
      <c r="R15" s="398">
        <v>18.138000000000002</v>
      </c>
    </row>
    <row r="16" spans="2:18" ht="33" customHeight="1" x14ac:dyDescent="0.3">
      <c r="B16" s="385" t="s">
        <v>409</v>
      </c>
      <c r="C16" s="396" t="s">
        <v>410</v>
      </c>
      <c r="D16" s="398">
        <v>211.89</v>
      </c>
      <c r="E16" s="398">
        <v>198.16</v>
      </c>
      <c r="F16" s="398">
        <v>13.73</v>
      </c>
      <c r="G16" s="398">
        <v>27.408999999999999</v>
      </c>
      <c r="H16" s="398">
        <v>0</v>
      </c>
      <c r="I16" s="398">
        <v>27.408999999999999</v>
      </c>
      <c r="J16" s="398">
        <v>-1.7729999999999999</v>
      </c>
      <c r="K16" s="398">
        <v>-0.98599999999999999</v>
      </c>
      <c r="L16" s="398">
        <v>-0.78700000000000003</v>
      </c>
      <c r="M16" s="398">
        <v>-7.4039999999999999</v>
      </c>
      <c r="N16" s="398">
        <v>0</v>
      </c>
      <c r="O16" s="398">
        <v>-7.4039999999999999</v>
      </c>
      <c r="P16" s="399">
        <v>0</v>
      </c>
      <c r="Q16" s="399">
        <v>170.679</v>
      </c>
      <c r="R16" s="398">
        <v>18.138000000000002</v>
      </c>
    </row>
    <row r="17" spans="2:18" ht="33" customHeight="1" x14ac:dyDescent="0.3">
      <c r="B17" s="385" t="s">
        <v>411</v>
      </c>
      <c r="C17" s="396" t="s">
        <v>412</v>
      </c>
      <c r="D17" s="398">
        <v>1161.616</v>
      </c>
      <c r="E17" s="398">
        <v>1111.367</v>
      </c>
      <c r="F17" s="398">
        <v>50.249000000000002</v>
      </c>
      <c r="G17" s="398">
        <v>115.64100000000001</v>
      </c>
      <c r="H17" s="398">
        <v>0</v>
      </c>
      <c r="I17" s="398">
        <v>115.64100000000001</v>
      </c>
      <c r="J17" s="398">
        <v>-53.009</v>
      </c>
      <c r="K17" s="398">
        <v>-36.442999999999998</v>
      </c>
      <c r="L17" s="398">
        <v>-16.565999999999999</v>
      </c>
      <c r="M17" s="398">
        <v>-75.715999999999994</v>
      </c>
      <c r="N17" s="398">
        <v>0</v>
      </c>
      <c r="O17" s="398">
        <v>-75.715999999999994</v>
      </c>
      <c r="P17" s="399">
        <v>0</v>
      </c>
      <c r="Q17" s="399">
        <v>1.4999999999999999E-2</v>
      </c>
      <c r="R17" s="398">
        <v>0</v>
      </c>
    </row>
    <row r="18" spans="2:18" ht="33" customHeight="1" x14ac:dyDescent="0.3">
      <c r="B18" s="384" t="s">
        <v>413</v>
      </c>
      <c r="C18" s="384" t="s">
        <v>414</v>
      </c>
      <c r="D18" s="398">
        <v>133.578</v>
      </c>
      <c r="E18" s="398">
        <v>133.578</v>
      </c>
      <c r="F18" s="398">
        <v>0</v>
      </c>
      <c r="G18" s="398">
        <v>0</v>
      </c>
      <c r="H18" s="398">
        <v>0</v>
      </c>
      <c r="I18" s="398">
        <v>0</v>
      </c>
      <c r="J18" s="398">
        <v>0</v>
      </c>
      <c r="K18" s="398">
        <v>0</v>
      </c>
      <c r="L18" s="398">
        <v>0</v>
      </c>
      <c r="M18" s="398">
        <v>0</v>
      </c>
      <c r="N18" s="398">
        <v>0</v>
      </c>
      <c r="O18" s="398">
        <v>0</v>
      </c>
      <c r="P18" s="399">
        <v>0</v>
      </c>
      <c r="Q18" s="399">
        <v>0</v>
      </c>
      <c r="R18" s="398">
        <v>0</v>
      </c>
    </row>
    <row r="19" spans="2:18" ht="33" customHeight="1" x14ac:dyDescent="0.3">
      <c r="B19" s="385" t="s">
        <v>415</v>
      </c>
      <c r="C19" s="396" t="s">
        <v>400</v>
      </c>
      <c r="D19" s="398">
        <v>0</v>
      </c>
      <c r="E19" s="398">
        <v>0</v>
      </c>
      <c r="F19" s="398">
        <v>0</v>
      </c>
      <c r="G19" s="398">
        <v>0</v>
      </c>
      <c r="H19" s="398">
        <v>0</v>
      </c>
      <c r="I19" s="398">
        <v>0</v>
      </c>
      <c r="J19" s="398">
        <v>0</v>
      </c>
      <c r="K19" s="398">
        <v>0</v>
      </c>
      <c r="L19" s="398">
        <v>0</v>
      </c>
      <c r="M19" s="398">
        <v>0</v>
      </c>
      <c r="N19" s="398">
        <v>0</v>
      </c>
      <c r="O19" s="398">
        <v>0</v>
      </c>
      <c r="P19" s="398">
        <v>0</v>
      </c>
      <c r="Q19" s="398">
        <v>0</v>
      </c>
      <c r="R19" s="398">
        <v>0</v>
      </c>
    </row>
    <row r="20" spans="2:18" ht="33" customHeight="1" x14ac:dyDescent="0.3">
      <c r="B20" s="385" t="s">
        <v>416</v>
      </c>
      <c r="C20" s="396" t="s">
        <v>402</v>
      </c>
      <c r="D20" s="398">
        <v>121.426</v>
      </c>
      <c r="E20" s="398">
        <v>121.426</v>
      </c>
      <c r="F20" s="398">
        <v>0</v>
      </c>
      <c r="G20" s="398">
        <v>0</v>
      </c>
      <c r="H20" s="398">
        <v>0</v>
      </c>
      <c r="I20" s="398">
        <v>0</v>
      </c>
      <c r="J20" s="398">
        <v>0</v>
      </c>
      <c r="K20" s="398">
        <v>0</v>
      </c>
      <c r="L20" s="398">
        <v>0</v>
      </c>
      <c r="M20" s="398">
        <v>0</v>
      </c>
      <c r="N20" s="398">
        <v>0</v>
      </c>
      <c r="O20" s="398">
        <v>0</v>
      </c>
      <c r="P20" s="398">
        <v>0</v>
      </c>
      <c r="Q20" s="398">
        <v>0</v>
      </c>
      <c r="R20" s="398">
        <v>0</v>
      </c>
    </row>
    <row r="21" spans="2:18" ht="33" customHeight="1" x14ac:dyDescent="0.3">
      <c r="B21" s="385" t="s">
        <v>417</v>
      </c>
      <c r="C21" s="396" t="s">
        <v>404</v>
      </c>
      <c r="D21" s="398">
        <v>0.33200000000000002</v>
      </c>
      <c r="E21" s="398">
        <v>0.33200000000000002</v>
      </c>
      <c r="F21" s="398">
        <v>0</v>
      </c>
      <c r="G21" s="398">
        <v>0</v>
      </c>
      <c r="H21" s="398">
        <v>0</v>
      </c>
      <c r="I21" s="398">
        <v>0</v>
      </c>
      <c r="J21" s="398">
        <v>0</v>
      </c>
      <c r="K21" s="398">
        <v>0</v>
      </c>
      <c r="L21" s="398">
        <v>0</v>
      </c>
      <c r="M21" s="398">
        <v>0</v>
      </c>
      <c r="N21" s="398">
        <v>0</v>
      </c>
      <c r="O21" s="398">
        <v>0</v>
      </c>
      <c r="P21" s="398">
        <v>0</v>
      </c>
      <c r="Q21" s="398">
        <v>0</v>
      </c>
      <c r="R21" s="398">
        <v>0</v>
      </c>
    </row>
    <row r="22" spans="2:18" ht="33" customHeight="1" x14ac:dyDescent="0.3">
      <c r="B22" s="385" t="s">
        <v>418</v>
      </c>
      <c r="C22" s="396" t="s">
        <v>406</v>
      </c>
      <c r="D22" s="398">
        <v>11.067</v>
      </c>
      <c r="E22" s="398">
        <v>11.067</v>
      </c>
      <c r="F22" s="398">
        <v>0</v>
      </c>
      <c r="G22" s="398">
        <v>0</v>
      </c>
      <c r="H22" s="398">
        <v>0</v>
      </c>
      <c r="I22" s="398">
        <v>0</v>
      </c>
      <c r="J22" s="398">
        <v>0</v>
      </c>
      <c r="K22" s="398">
        <v>0</v>
      </c>
      <c r="L22" s="398">
        <v>0</v>
      </c>
      <c r="M22" s="398">
        <v>0</v>
      </c>
      <c r="N22" s="398">
        <v>0</v>
      </c>
      <c r="O22" s="398">
        <v>0</v>
      </c>
      <c r="P22" s="399">
        <v>0</v>
      </c>
      <c r="Q22" s="399">
        <v>0</v>
      </c>
      <c r="R22" s="398">
        <v>0</v>
      </c>
    </row>
    <row r="23" spans="2:18" ht="33" customHeight="1" x14ac:dyDescent="0.3">
      <c r="B23" s="385" t="s">
        <v>419</v>
      </c>
      <c r="C23" s="396" t="s">
        <v>408</v>
      </c>
      <c r="D23" s="398">
        <v>0.753</v>
      </c>
      <c r="E23" s="398">
        <v>0.753</v>
      </c>
      <c r="F23" s="398">
        <v>0</v>
      </c>
      <c r="G23" s="398">
        <v>0</v>
      </c>
      <c r="H23" s="398">
        <v>0</v>
      </c>
      <c r="I23" s="398">
        <v>0</v>
      </c>
      <c r="J23" s="398">
        <v>0</v>
      </c>
      <c r="K23" s="398">
        <v>0</v>
      </c>
      <c r="L23" s="398">
        <v>0</v>
      </c>
      <c r="M23" s="398">
        <v>0</v>
      </c>
      <c r="N23" s="398">
        <v>0</v>
      </c>
      <c r="O23" s="398">
        <v>0</v>
      </c>
      <c r="P23" s="399">
        <v>0</v>
      </c>
      <c r="Q23" s="399">
        <v>0</v>
      </c>
      <c r="R23" s="398">
        <v>0</v>
      </c>
    </row>
    <row r="24" spans="2:18" ht="33" customHeight="1" x14ac:dyDescent="0.3">
      <c r="B24" s="384" t="s">
        <v>420</v>
      </c>
      <c r="C24" s="384" t="s">
        <v>421</v>
      </c>
      <c r="D24" s="398">
        <v>133.845</v>
      </c>
      <c r="E24" s="398">
        <v>133.79499999999999</v>
      </c>
      <c r="F24" s="398">
        <v>4.9000000000000002E-2</v>
      </c>
      <c r="G24" s="398">
        <v>0.152</v>
      </c>
      <c r="H24" s="398">
        <v>0</v>
      </c>
      <c r="I24" s="398">
        <v>0.152</v>
      </c>
      <c r="J24" s="398">
        <v>0</v>
      </c>
      <c r="K24" s="398">
        <v>0</v>
      </c>
      <c r="L24" s="398">
        <v>0</v>
      </c>
      <c r="M24" s="398">
        <v>0</v>
      </c>
      <c r="N24" s="398">
        <v>0</v>
      </c>
      <c r="O24" s="398">
        <v>0</v>
      </c>
      <c r="P24" s="400"/>
      <c r="Q24" s="399">
        <v>0</v>
      </c>
      <c r="R24" s="398">
        <v>0</v>
      </c>
    </row>
    <row r="25" spans="2:18" ht="33" customHeight="1" x14ac:dyDescent="0.3">
      <c r="B25" s="385" t="s">
        <v>422</v>
      </c>
      <c r="C25" s="396" t="s">
        <v>400</v>
      </c>
      <c r="D25" s="398">
        <v>0</v>
      </c>
      <c r="E25" s="398">
        <v>0</v>
      </c>
      <c r="F25" s="398">
        <v>0</v>
      </c>
      <c r="G25" s="398">
        <v>0</v>
      </c>
      <c r="H25" s="398">
        <v>0</v>
      </c>
      <c r="I25" s="398">
        <v>0</v>
      </c>
      <c r="J25" s="398">
        <v>0</v>
      </c>
      <c r="K25" s="398">
        <v>0</v>
      </c>
      <c r="L25" s="398">
        <v>0</v>
      </c>
      <c r="M25" s="398">
        <v>0</v>
      </c>
      <c r="N25" s="398">
        <v>0</v>
      </c>
      <c r="O25" s="398">
        <v>0</v>
      </c>
      <c r="P25" s="400"/>
      <c r="Q25" s="399">
        <v>0</v>
      </c>
      <c r="R25" s="398">
        <v>0</v>
      </c>
    </row>
    <row r="26" spans="2:18" ht="33" customHeight="1" x14ac:dyDescent="0.3">
      <c r="B26" s="385" t="s">
        <v>423</v>
      </c>
      <c r="C26" s="396" t="s">
        <v>402</v>
      </c>
      <c r="D26" s="398">
        <v>0</v>
      </c>
      <c r="E26" s="398">
        <v>0</v>
      </c>
      <c r="F26" s="398">
        <v>0</v>
      </c>
      <c r="G26" s="398">
        <v>0</v>
      </c>
      <c r="H26" s="398">
        <v>0</v>
      </c>
      <c r="I26" s="398">
        <v>0</v>
      </c>
      <c r="J26" s="398">
        <v>0</v>
      </c>
      <c r="K26" s="398">
        <v>0</v>
      </c>
      <c r="L26" s="398">
        <v>0</v>
      </c>
      <c r="M26" s="398">
        <v>0</v>
      </c>
      <c r="N26" s="398">
        <v>0</v>
      </c>
      <c r="O26" s="398">
        <v>0</v>
      </c>
      <c r="P26" s="400"/>
      <c r="Q26" s="399">
        <v>0</v>
      </c>
      <c r="R26" s="398">
        <v>0</v>
      </c>
    </row>
    <row r="27" spans="2:18" ht="33" customHeight="1" x14ac:dyDescent="0.3">
      <c r="B27" s="385" t="s">
        <v>424</v>
      </c>
      <c r="C27" s="396" t="s">
        <v>404</v>
      </c>
      <c r="D27" s="398">
        <v>0</v>
      </c>
      <c r="E27" s="398">
        <v>0</v>
      </c>
      <c r="F27" s="398">
        <v>0</v>
      </c>
      <c r="G27" s="398">
        <v>0</v>
      </c>
      <c r="H27" s="398">
        <v>0</v>
      </c>
      <c r="I27" s="398">
        <v>0</v>
      </c>
      <c r="J27" s="398">
        <v>0</v>
      </c>
      <c r="K27" s="398">
        <v>0</v>
      </c>
      <c r="L27" s="398">
        <v>0</v>
      </c>
      <c r="M27" s="398">
        <v>0</v>
      </c>
      <c r="N27" s="398">
        <v>0</v>
      </c>
      <c r="O27" s="398">
        <v>0</v>
      </c>
      <c r="P27" s="400"/>
      <c r="Q27" s="399">
        <v>0</v>
      </c>
      <c r="R27" s="398">
        <v>0</v>
      </c>
    </row>
    <row r="28" spans="2:18" ht="33" customHeight="1" x14ac:dyDescent="0.3">
      <c r="B28" s="385" t="s">
        <v>425</v>
      </c>
      <c r="C28" s="396" t="s">
        <v>406</v>
      </c>
      <c r="D28" s="398">
        <v>4.2960000000000003</v>
      </c>
      <c r="E28" s="398">
        <v>4.2960000000000003</v>
      </c>
      <c r="F28" s="398">
        <v>0</v>
      </c>
      <c r="G28" s="398">
        <v>0</v>
      </c>
      <c r="H28" s="398">
        <v>0</v>
      </c>
      <c r="I28" s="398">
        <v>0</v>
      </c>
      <c r="J28" s="398">
        <v>0</v>
      </c>
      <c r="K28" s="398">
        <v>0</v>
      </c>
      <c r="L28" s="398">
        <v>0</v>
      </c>
      <c r="M28" s="398">
        <v>0</v>
      </c>
      <c r="N28" s="398">
        <v>0</v>
      </c>
      <c r="O28" s="398">
        <v>0</v>
      </c>
      <c r="P28" s="400"/>
      <c r="Q28" s="399">
        <v>0</v>
      </c>
      <c r="R28" s="398">
        <v>0</v>
      </c>
    </row>
    <row r="29" spans="2:18" ht="33" customHeight="1" x14ac:dyDescent="0.3">
      <c r="B29" s="385" t="s">
        <v>426</v>
      </c>
      <c r="C29" s="396" t="s">
        <v>408</v>
      </c>
      <c r="D29" s="398">
        <v>33.154000000000003</v>
      </c>
      <c r="E29" s="398">
        <v>33.154000000000003</v>
      </c>
      <c r="F29" s="398">
        <v>0</v>
      </c>
      <c r="G29" s="398">
        <v>0</v>
      </c>
      <c r="H29" s="398">
        <v>0</v>
      </c>
      <c r="I29" s="398">
        <v>0</v>
      </c>
      <c r="J29" s="398">
        <v>0</v>
      </c>
      <c r="K29" s="398">
        <v>0</v>
      </c>
      <c r="L29" s="398">
        <v>0</v>
      </c>
      <c r="M29" s="398">
        <v>0</v>
      </c>
      <c r="N29" s="398">
        <v>0</v>
      </c>
      <c r="O29" s="398">
        <v>0</v>
      </c>
      <c r="P29" s="400"/>
      <c r="Q29" s="399">
        <v>0</v>
      </c>
      <c r="R29" s="398">
        <v>0</v>
      </c>
    </row>
    <row r="30" spans="2:18" ht="33" customHeight="1" x14ac:dyDescent="0.3">
      <c r="B30" s="385" t="s">
        <v>427</v>
      </c>
      <c r="C30" s="396" t="s">
        <v>412</v>
      </c>
      <c r="D30" s="399">
        <v>96.394999999999996</v>
      </c>
      <c r="E30" s="399">
        <v>96.344999999999999</v>
      </c>
      <c r="F30" s="399">
        <v>4.9000000000000002E-2</v>
      </c>
      <c r="G30" s="399">
        <v>0.152</v>
      </c>
      <c r="H30" s="399">
        <v>0</v>
      </c>
      <c r="I30" s="399">
        <v>0.152</v>
      </c>
      <c r="J30" s="399">
        <v>0</v>
      </c>
      <c r="K30" s="399">
        <v>0</v>
      </c>
      <c r="L30" s="399">
        <v>0</v>
      </c>
      <c r="M30" s="399">
        <v>0</v>
      </c>
      <c r="N30" s="399">
        <v>0</v>
      </c>
      <c r="O30" s="399">
        <v>0</v>
      </c>
      <c r="P30" s="400"/>
      <c r="Q30" s="399">
        <v>0</v>
      </c>
      <c r="R30" s="398">
        <v>0</v>
      </c>
    </row>
    <row r="31" spans="2:18" ht="33" customHeight="1" x14ac:dyDescent="0.3">
      <c r="B31" s="394" t="s">
        <v>428</v>
      </c>
      <c r="C31" s="395" t="s">
        <v>241</v>
      </c>
      <c r="D31" s="401">
        <v>2049.453</v>
      </c>
      <c r="E31" s="401">
        <v>1985.393</v>
      </c>
      <c r="F31" s="401">
        <v>64.059000000000012</v>
      </c>
      <c r="G31" s="401">
        <v>143.202</v>
      </c>
      <c r="H31" s="401">
        <v>0</v>
      </c>
      <c r="I31" s="401">
        <v>143.202</v>
      </c>
      <c r="J31" s="401">
        <v>-55.179000000000002</v>
      </c>
      <c r="K31" s="401">
        <v>-37.811</v>
      </c>
      <c r="L31" s="401">
        <v>-17.367999999999999</v>
      </c>
      <c r="M31" s="401">
        <v>-83.12</v>
      </c>
      <c r="N31" s="401">
        <v>0</v>
      </c>
      <c r="O31" s="401">
        <v>-83.12</v>
      </c>
      <c r="P31" s="401">
        <v>0</v>
      </c>
      <c r="Q31" s="401">
        <v>170.69399999999999</v>
      </c>
      <c r="R31" s="401">
        <v>18.138000000000002</v>
      </c>
    </row>
    <row r="32" spans="2:18" x14ac:dyDescent="0.3">
      <c r="B32" s="383"/>
      <c r="C32" s="383"/>
      <c r="D32" s="383"/>
      <c r="E32" s="383"/>
      <c r="F32" s="383"/>
      <c r="G32" s="383"/>
      <c r="H32" s="383"/>
      <c r="I32" s="383"/>
      <c r="J32" s="383"/>
      <c r="K32" s="383"/>
      <c r="L32" s="85"/>
      <c r="M32" s="85"/>
      <c r="N32" s="229"/>
      <c r="O32" s="229"/>
      <c r="P32" s="229"/>
      <c r="Q32" s="229"/>
      <c r="R32" s="229"/>
    </row>
    <row r="33" spans="2:18" x14ac:dyDescent="0.3">
      <c r="B33" s="383"/>
      <c r="C33" s="383"/>
      <c r="D33" s="383"/>
      <c r="E33" s="383"/>
      <c r="F33" s="383"/>
      <c r="G33" s="383"/>
      <c r="H33" s="383"/>
      <c r="I33" s="383"/>
      <c r="J33" s="383"/>
      <c r="K33" s="383"/>
      <c r="L33" s="85"/>
      <c r="M33" s="85"/>
      <c r="N33" s="229"/>
      <c r="O33" s="229"/>
      <c r="P33" s="229"/>
      <c r="Q33" s="229"/>
      <c r="R33" s="229"/>
    </row>
    <row r="34" spans="2:18" x14ac:dyDescent="0.3">
      <c r="B34" s="85"/>
      <c r="C34" s="85"/>
      <c r="D34" s="85"/>
      <c r="E34" s="85"/>
      <c r="F34" s="85"/>
      <c r="G34" s="85"/>
      <c r="H34" s="85"/>
      <c r="I34" s="85"/>
      <c r="J34" s="85"/>
      <c r="K34" s="85"/>
      <c r="L34" s="85"/>
      <c r="M34" s="85"/>
      <c r="N34" s="229"/>
      <c r="O34" s="229"/>
      <c r="P34" s="229"/>
      <c r="Q34" s="229"/>
      <c r="R34" s="229"/>
    </row>
    <row r="35" spans="2:18" x14ac:dyDescent="0.3">
      <c r="B35" s="383"/>
      <c r="C35" s="383"/>
      <c r="D35" s="383"/>
      <c r="E35" s="383"/>
      <c r="F35" s="383"/>
      <c r="G35" s="383"/>
      <c r="H35" s="383"/>
      <c r="I35" s="383"/>
      <c r="J35" s="383"/>
      <c r="K35" s="383"/>
      <c r="L35" s="85"/>
      <c r="M35" s="85"/>
      <c r="N35" s="229"/>
      <c r="O35" s="229"/>
      <c r="P35" s="229"/>
      <c r="Q35" s="229"/>
      <c r="R35" s="229"/>
    </row>
    <row r="36" spans="2:18" x14ac:dyDescent="0.3">
      <c r="B36" s="382"/>
      <c r="C36" s="382"/>
      <c r="D36" s="382"/>
      <c r="E36" s="382"/>
      <c r="F36" s="382"/>
      <c r="G36" s="382"/>
      <c r="H36" s="382"/>
      <c r="I36" s="382"/>
      <c r="J36" s="382"/>
      <c r="K36" s="382"/>
      <c r="L36" s="382"/>
      <c r="M36" s="382"/>
      <c r="N36" s="382"/>
      <c r="O36" s="382"/>
      <c r="P36" s="382"/>
      <c r="Q36" s="382"/>
      <c r="R36" s="382"/>
    </row>
    <row r="37" spans="2:18" x14ac:dyDescent="0.3">
      <c r="B37" s="382"/>
      <c r="C37" s="382"/>
      <c r="D37" s="382"/>
      <c r="E37" s="382"/>
      <c r="F37" s="382"/>
      <c r="G37" s="382"/>
      <c r="H37" s="382"/>
      <c r="I37" s="382"/>
      <c r="J37" s="382"/>
      <c r="K37" s="382"/>
      <c r="L37" s="382"/>
      <c r="M37" s="382"/>
      <c r="N37" s="382"/>
      <c r="O37" s="382"/>
      <c r="P37" s="382"/>
      <c r="Q37" s="382"/>
      <c r="R37" s="382"/>
    </row>
    <row r="38" spans="2:18" x14ac:dyDescent="0.3">
      <c r="B38" s="382"/>
      <c r="C38" s="382"/>
      <c r="D38" s="382"/>
      <c r="E38" s="382"/>
      <c r="F38" s="382"/>
      <c r="G38" s="382"/>
      <c r="H38" s="382"/>
      <c r="I38" s="382"/>
      <c r="J38" s="382"/>
      <c r="K38" s="382"/>
      <c r="L38" s="382"/>
      <c r="M38" s="382"/>
      <c r="N38" s="382"/>
      <c r="O38" s="382"/>
      <c r="P38" s="382"/>
      <c r="Q38" s="382"/>
      <c r="R38" s="382"/>
    </row>
    <row r="39" spans="2:18" ht="60" customHeight="1" x14ac:dyDescent="0.3">
      <c r="B39" s="382"/>
      <c r="C39" s="382"/>
      <c r="D39" s="382"/>
      <c r="E39" s="382"/>
      <c r="F39" s="382"/>
      <c r="G39" s="382"/>
      <c r="H39" s="382"/>
      <c r="I39" s="382"/>
      <c r="J39" s="382"/>
      <c r="K39" s="382"/>
      <c r="L39" s="382"/>
      <c r="M39" s="382"/>
      <c r="N39" s="382"/>
      <c r="O39" s="382"/>
      <c r="P39" s="382"/>
      <c r="Q39" s="382"/>
      <c r="R39" s="382"/>
    </row>
    <row r="40" spans="2:18" ht="24" customHeight="1" x14ac:dyDescent="0.3">
      <c r="B40" s="85"/>
      <c r="C40" s="85"/>
      <c r="D40" s="85"/>
      <c r="E40" s="85"/>
      <c r="F40" s="85"/>
      <c r="G40" s="85"/>
      <c r="H40" s="85"/>
      <c r="I40" s="85"/>
      <c r="J40" s="85"/>
      <c r="K40" s="85"/>
      <c r="L40" s="85"/>
      <c r="M40" s="85"/>
      <c r="N40" s="85"/>
      <c r="O40" s="85"/>
      <c r="P40" s="85"/>
      <c r="Q40" s="85"/>
      <c r="R40" s="85"/>
    </row>
    <row r="41" spans="2:18" ht="24" customHeight="1" x14ac:dyDescent="0.3">
      <c r="B41" s="224"/>
      <c r="C41" s="224"/>
      <c r="D41" s="224"/>
      <c r="E41" s="224"/>
      <c r="F41" s="224"/>
      <c r="G41" s="224"/>
      <c r="H41" s="224"/>
      <c r="I41" s="224"/>
      <c r="J41" s="224"/>
      <c r="K41" s="224"/>
      <c r="L41" s="224"/>
      <c r="M41" s="224"/>
      <c r="N41" s="224"/>
      <c r="O41" s="224"/>
      <c r="P41" s="224"/>
      <c r="Q41" s="224"/>
      <c r="R41" s="224"/>
    </row>
    <row r="42" spans="2:18" x14ac:dyDescent="0.3">
      <c r="B42" s="82"/>
      <c r="C42" s="82"/>
      <c r="D42" s="82"/>
      <c r="E42" s="82"/>
      <c r="F42" s="82"/>
      <c r="G42" s="82"/>
      <c r="H42" s="82"/>
      <c r="I42" s="82"/>
      <c r="J42" s="82"/>
      <c r="K42" s="82"/>
      <c r="L42" s="82"/>
      <c r="M42" s="82"/>
      <c r="N42" s="82"/>
      <c r="O42" s="82"/>
      <c r="P42" s="82"/>
      <c r="Q42" s="82"/>
      <c r="R42" s="82"/>
    </row>
    <row r="43" spans="2:18" ht="24" customHeight="1" x14ac:dyDescent="0.3">
      <c r="B43" s="82"/>
      <c r="C43" s="82"/>
      <c r="D43" s="82"/>
      <c r="E43" s="82"/>
      <c r="F43" s="82"/>
      <c r="G43" s="82"/>
      <c r="H43" s="82"/>
      <c r="I43" s="82"/>
      <c r="J43" s="82"/>
      <c r="K43" s="82"/>
      <c r="L43" s="82"/>
      <c r="M43" s="82"/>
      <c r="N43" s="82"/>
      <c r="O43" s="82"/>
      <c r="P43" s="82"/>
      <c r="Q43" s="82"/>
      <c r="R43" s="82"/>
    </row>
    <row r="44" spans="2:18" x14ac:dyDescent="0.3">
      <c r="B44" s="224"/>
      <c r="C44" s="224"/>
      <c r="D44" s="224"/>
      <c r="E44" s="224"/>
      <c r="F44" s="224"/>
      <c r="G44" s="224"/>
      <c r="H44" s="224"/>
      <c r="I44" s="224"/>
      <c r="J44" s="224"/>
      <c r="K44" s="224"/>
      <c r="L44" s="224"/>
      <c r="M44" s="224"/>
      <c r="N44" s="224"/>
      <c r="O44" s="224"/>
      <c r="P44" s="224"/>
      <c r="Q44" s="224"/>
      <c r="R44" s="224"/>
    </row>
    <row r="45" spans="2:18" x14ac:dyDescent="0.3">
      <c r="B45" s="381"/>
      <c r="C45" s="381"/>
      <c r="D45" s="381"/>
      <c r="E45" s="381"/>
      <c r="F45" s="381"/>
      <c r="G45" s="381"/>
      <c r="H45" s="381"/>
      <c r="I45" s="381"/>
      <c r="J45" s="381"/>
      <c r="K45" s="381"/>
      <c r="L45" s="381"/>
      <c r="M45" s="381"/>
      <c r="N45" s="381"/>
      <c r="O45" s="381"/>
      <c r="P45" s="381"/>
      <c r="Q45" s="381"/>
      <c r="R45" s="381"/>
    </row>
    <row r="46" spans="2:18" x14ac:dyDescent="0.3">
      <c r="B46" s="224"/>
      <c r="C46" s="224"/>
      <c r="D46" s="224"/>
      <c r="E46" s="224"/>
      <c r="F46" s="224"/>
      <c r="G46" s="224"/>
      <c r="H46" s="224"/>
      <c r="I46" s="224"/>
      <c r="J46" s="224"/>
      <c r="K46" s="224"/>
      <c r="L46" s="224"/>
      <c r="M46" s="224"/>
      <c r="N46" s="224"/>
      <c r="O46" s="224"/>
      <c r="P46" s="224"/>
      <c r="Q46" s="224"/>
      <c r="R46" s="224"/>
    </row>
  </sheetData>
  <mergeCells count="7">
    <mergeCell ref="Q6:R6"/>
    <mergeCell ref="D6:I6"/>
    <mergeCell ref="J6:O6"/>
    <mergeCell ref="D7:F7"/>
    <mergeCell ref="G7:I7"/>
    <mergeCell ref="J7:L7"/>
    <mergeCell ref="M7:O7"/>
  </mergeCells>
  <pageMargins left="0.7" right="0.7" top="0.75" bottom="0.75" header="0.3" footer="0.3"/>
  <pageSetup paperSize="9" orientation="portrait"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0801C-0442-4C8B-94E3-15A90CA19C29}">
  <sheetPr>
    <tabColor rgb="FFFFC000"/>
    <pageSetUpPr fitToPage="1"/>
  </sheetPr>
  <dimension ref="B2:S12"/>
  <sheetViews>
    <sheetView showGridLines="0" zoomScaleNormal="100" workbookViewId="0">
      <selection activeCell="B2" sqref="B2:H2"/>
    </sheetView>
  </sheetViews>
  <sheetFormatPr defaultRowHeight="14.4" x14ac:dyDescent="0.3"/>
  <cols>
    <col min="1" max="1" width="7.44140625" customWidth="1"/>
    <col min="2" max="2" width="6.77734375" customWidth="1"/>
    <col min="3" max="19" width="8.77734375" customWidth="1"/>
  </cols>
  <sheetData>
    <row r="2" spans="2:19" x14ac:dyDescent="0.3">
      <c r="B2" s="192" t="s">
        <v>1168</v>
      </c>
    </row>
    <row r="4" spans="2:19" x14ac:dyDescent="0.3">
      <c r="B4" s="743" t="s">
        <v>1174</v>
      </c>
      <c r="C4" s="743"/>
      <c r="D4" s="743"/>
      <c r="E4" s="743"/>
      <c r="F4" s="743"/>
      <c r="G4" s="743"/>
      <c r="H4" s="743"/>
      <c r="I4" s="743"/>
      <c r="J4" s="743"/>
      <c r="K4" s="743"/>
      <c r="L4" s="743"/>
      <c r="M4" s="743"/>
      <c r="N4" s="743"/>
      <c r="O4" s="743"/>
      <c r="P4" s="743"/>
      <c r="Q4" s="743"/>
      <c r="R4" s="743"/>
      <c r="S4" s="743"/>
    </row>
    <row r="5" spans="2:19" x14ac:dyDescent="0.3">
      <c r="B5" s="744" t="s">
        <v>1169</v>
      </c>
      <c r="C5" s="744"/>
      <c r="D5" s="744"/>
      <c r="E5" s="744"/>
      <c r="F5" s="744"/>
      <c r="G5" s="744"/>
      <c r="H5" s="744"/>
      <c r="I5" s="744"/>
      <c r="J5" s="744"/>
      <c r="K5" s="744"/>
      <c r="L5" s="744"/>
      <c r="M5" s="744"/>
      <c r="N5" s="744"/>
      <c r="O5" s="744"/>
      <c r="P5" s="744"/>
      <c r="Q5" s="744"/>
      <c r="R5" s="744"/>
      <c r="S5" s="744"/>
    </row>
    <row r="6" spans="2:19" ht="402" customHeight="1" x14ac:dyDescent="0.3">
      <c r="B6" s="305" t="s">
        <v>607</v>
      </c>
      <c r="C6" s="716" t="s">
        <v>1170</v>
      </c>
      <c r="D6" s="716"/>
      <c r="E6" s="716"/>
      <c r="F6" s="716"/>
      <c r="G6" s="716"/>
      <c r="H6" s="716"/>
      <c r="I6" s="716"/>
      <c r="J6" s="716"/>
      <c r="K6" s="716"/>
      <c r="L6" s="716"/>
      <c r="M6" s="716"/>
      <c r="N6" s="716"/>
      <c r="O6" s="716"/>
      <c r="P6" s="716"/>
      <c r="Q6" s="716"/>
      <c r="R6" s="716"/>
      <c r="S6" s="716"/>
    </row>
    <row r="7" spans="2:19" ht="39" customHeight="1" x14ac:dyDescent="0.3">
      <c r="B7" s="742" t="s">
        <v>73</v>
      </c>
      <c r="C7" s="716" t="s">
        <v>1171</v>
      </c>
      <c r="D7" s="716"/>
      <c r="E7" s="716"/>
      <c r="F7" s="716"/>
      <c r="G7" s="716"/>
      <c r="H7" s="716"/>
      <c r="I7" s="716"/>
      <c r="J7" s="716"/>
      <c r="K7" s="716"/>
      <c r="L7" s="716"/>
      <c r="M7" s="716"/>
      <c r="N7" s="716"/>
      <c r="O7" s="716"/>
      <c r="P7" s="716"/>
      <c r="Q7" s="716"/>
      <c r="R7" s="716"/>
      <c r="S7" s="716"/>
    </row>
    <row r="8" spans="2:19" ht="33" customHeight="1" x14ac:dyDescent="0.3">
      <c r="B8" s="742"/>
      <c r="C8" s="716"/>
      <c r="D8" s="716"/>
      <c r="E8" s="716"/>
      <c r="F8" s="716"/>
      <c r="G8" s="716"/>
      <c r="H8" s="716"/>
      <c r="I8" s="716"/>
      <c r="J8" s="716"/>
      <c r="K8" s="716"/>
      <c r="L8" s="716"/>
      <c r="M8" s="716"/>
      <c r="N8" s="716"/>
      <c r="O8" s="716"/>
      <c r="P8" s="716"/>
      <c r="Q8" s="716"/>
      <c r="R8" s="716"/>
      <c r="S8" s="716"/>
    </row>
    <row r="9" spans="2:19" ht="73.2" customHeight="1" x14ac:dyDescent="0.3">
      <c r="B9" s="745" t="s">
        <v>1103</v>
      </c>
      <c r="C9" s="716" t="s">
        <v>1172</v>
      </c>
      <c r="D9" s="716"/>
      <c r="E9" s="716"/>
      <c r="F9" s="716"/>
      <c r="G9" s="716"/>
      <c r="H9" s="716"/>
      <c r="I9" s="716"/>
      <c r="J9" s="716"/>
      <c r="K9" s="716"/>
      <c r="L9" s="716"/>
      <c r="M9" s="716"/>
      <c r="N9" s="716"/>
      <c r="O9" s="716"/>
      <c r="P9" s="716"/>
      <c r="Q9" s="716"/>
      <c r="R9" s="716"/>
      <c r="S9" s="716"/>
    </row>
    <row r="10" spans="2:19" ht="73.2" customHeight="1" x14ac:dyDescent="0.3">
      <c r="B10" s="745"/>
      <c r="C10" s="716"/>
      <c r="D10" s="716"/>
      <c r="E10" s="716"/>
      <c r="F10" s="716"/>
      <c r="G10" s="716"/>
      <c r="H10" s="716"/>
      <c r="I10" s="716"/>
      <c r="J10" s="716"/>
      <c r="K10" s="716"/>
      <c r="L10" s="716"/>
      <c r="M10" s="716"/>
      <c r="N10" s="716"/>
      <c r="O10" s="716"/>
      <c r="P10" s="716"/>
      <c r="Q10" s="716"/>
      <c r="R10" s="716"/>
      <c r="S10" s="716"/>
    </row>
    <row r="11" spans="2:19" ht="34.799999999999997" customHeight="1" x14ac:dyDescent="0.3">
      <c r="B11" s="742" t="s">
        <v>1105</v>
      </c>
      <c r="C11" s="716" t="s">
        <v>1173</v>
      </c>
      <c r="D11" s="716"/>
      <c r="E11" s="716"/>
      <c r="F11" s="716"/>
      <c r="G11" s="716"/>
      <c r="H11" s="716"/>
      <c r="I11" s="716"/>
      <c r="J11" s="716"/>
      <c r="K11" s="716"/>
      <c r="L11" s="716"/>
      <c r="M11" s="716"/>
      <c r="N11" s="716"/>
      <c r="O11" s="716"/>
      <c r="P11" s="716"/>
      <c r="Q11" s="716"/>
      <c r="R11" s="716"/>
      <c r="S11" s="716"/>
    </row>
    <row r="12" spans="2:19" ht="34.799999999999997" customHeight="1" x14ac:dyDescent="0.3">
      <c r="B12" s="742"/>
      <c r="C12" s="716"/>
      <c r="D12" s="716"/>
      <c r="E12" s="716"/>
      <c r="F12" s="716"/>
      <c r="G12" s="716"/>
      <c r="H12" s="716"/>
      <c r="I12" s="716"/>
      <c r="J12" s="716"/>
      <c r="K12" s="716"/>
      <c r="L12" s="716"/>
      <c r="M12" s="716"/>
      <c r="N12" s="716"/>
      <c r="O12" s="716"/>
      <c r="P12" s="716"/>
      <c r="Q12" s="716"/>
      <c r="R12" s="716"/>
      <c r="S12" s="716"/>
    </row>
  </sheetData>
  <mergeCells count="9">
    <mergeCell ref="B11:B12"/>
    <mergeCell ref="C11:S12"/>
    <mergeCell ref="B4:S4"/>
    <mergeCell ref="B5:S5"/>
    <mergeCell ref="C6:S6"/>
    <mergeCell ref="B7:B8"/>
    <mergeCell ref="C7:S8"/>
    <mergeCell ref="B9:B10"/>
    <mergeCell ref="C9:S10"/>
  </mergeCells>
  <pageMargins left="0.70866141732283472" right="0.70866141732283472" top="0.74803149606299213" bottom="0.74803149606299213" header="0.31496062992125984" footer="0.31496062992125984"/>
  <pageSetup paperSize="9" scale="63" orientation="landscape" r:id="rId1"/>
  <headerFooter>
    <oddHeader>&amp;CEN
Annex XV</oddHeader>
    <oddFooter>&amp;C&amp;P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7BA29-1A94-4BD5-9E2C-B356C57F60BB}">
  <sheetPr>
    <tabColor rgb="FFFFC000"/>
    <pageSetUpPr fitToPage="1"/>
  </sheetPr>
  <dimension ref="B2:O9"/>
  <sheetViews>
    <sheetView showGridLines="0" zoomScaleNormal="100" workbookViewId="0">
      <selection activeCell="B2" sqref="B2:H2"/>
    </sheetView>
  </sheetViews>
  <sheetFormatPr defaultRowHeight="14.4" x14ac:dyDescent="0.3"/>
  <cols>
    <col min="1" max="1" width="3.33203125" style="10" customWidth="1"/>
    <col min="2" max="2" width="6.21875" style="10" customWidth="1"/>
    <col min="3" max="3" width="27" style="10" customWidth="1"/>
    <col min="4" max="4" width="16.5546875" style="10" customWidth="1"/>
    <col min="5" max="5" width="17" style="10" customWidth="1"/>
    <col min="6" max="6" width="19.33203125" style="10" customWidth="1"/>
    <col min="7" max="7" width="13.21875" style="10" customWidth="1"/>
    <col min="8" max="8" width="11.33203125" style="10" customWidth="1"/>
    <col min="9" max="9" width="10.77734375" style="10" customWidth="1"/>
    <col min="10" max="16384" width="8.88671875" style="10"/>
  </cols>
  <sheetData>
    <row r="2" spans="2:15" x14ac:dyDescent="0.3">
      <c r="C2" s="339" t="s">
        <v>1022</v>
      </c>
      <c r="D2" s="192"/>
      <c r="E2" s="192"/>
      <c r="F2" s="192"/>
      <c r="G2" s="192"/>
      <c r="H2" s="192"/>
      <c r="I2" s="192"/>
      <c r="J2" s="192"/>
      <c r="K2" s="192"/>
      <c r="L2" s="192"/>
      <c r="M2" s="192"/>
      <c r="N2" s="192"/>
      <c r="O2" s="192"/>
    </row>
    <row r="3" spans="2:15" x14ac:dyDescent="0.3">
      <c r="B3" s="267"/>
    </row>
    <row r="4" spans="2:15" x14ac:dyDescent="0.3">
      <c r="B4" s="267"/>
      <c r="D4" s="48" t="s">
        <v>206</v>
      </c>
      <c r="E4" s="48" t="s">
        <v>207</v>
      </c>
      <c r="F4" s="48" t="s">
        <v>208</v>
      </c>
      <c r="G4" s="48" t="s">
        <v>243</v>
      </c>
      <c r="H4" s="48" t="s">
        <v>244</v>
      </c>
      <c r="I4" s="48" t="s">
        <v>308</v>
      </c>
    </row>
    <row r="5" spans="2:15" x14ac:dyDescent="0.3">
      <c r="D5" s="746" t="s">
        <v>1023</v>
      </c>
      <c r="E5" s="746"/>
      <c r="F5" s="746"/>
      <c r="G5" s="746"/>
      <c r="H5" s="746"/>
      <c r="I5" s="746"/>
    </row>
    <row r="6" spans="2:15" ht="42" customHeight="1" x14ac:dyDescent="0.3">
      <c r="D6" s="16" t="s">
        <v>1024</v>
      </c>
      <c r="E6" s="16" t="s">
        <v>1025</v>
      </c>
      <c r="F6" s="16" t="s">
        <v>1026</v>
      </c>
      <c r="G6" s="16" t="s">
        <v>1027</v>
      </c>
      <c r="H6" s="16" t="s">
        <v>1028</v>
      </c>
      <c r="I6" s="16" t="s">
        <v>241</v>
      </c>
    </row>
    <row r="7" spans="2:15" x14ac:dyDescent="0.3">
      <c r="B7" s="62">
        <v>1</v>
      </c>
      <c r="C7" s="113" t="s">
        <v>399</v>
      </c>
      <c r="D7" s="477">
        <v>168.001</v>
      </c>
      <c r="E7" s="477">
        <v>377.76</v>
      </c>
      <c r="F7" s="477">
        <v>844.447</v>
      </c>
      <c r="G7" s="477">
        <v>12.896000000000001</v>
      </c>
      <c r="H7" s="477"/>
      <c r="I7" s="477">
        <v>1403.104</v>
      </c>
    </row>
    <row r="8" spans="2:15" x14ac:dyDescent="0.3">
      <c r="B8" s="62">
        <v>2</v>
      </c>
      <c r="C8" s="113" t="s">
        <v>833</v>
      </c>
      <c r="D8" s="477">
        <v>0</v>
      </c>
      <c r="E8" s="477">
        <v>30.878</v>
      </c>
      <c r="F8" s="477">
        <v>99.119</v>
      </c>
      <c r="G8" s="477">
        <v>3.581</v>
      </c>
      <c r="H8" s="477">
        <v>9.1999999999999998E-2</v>
      </c>
      <c r="I8" s="477">
        <v>133.67000000000002</v>
      </c>
    </row>
    <row r="9" spans="2:15" x14ac:dyDescent="0.3">
      <c r="B9" s="114">
        <v>3</v>
      </c>
      <c r="C9" s="115" t="s">
        <v>241</v>
      </c>
      <c r="D9" s="477">
        <v>168.001</v>
      </c>
      <c r="E9" s="477">
        <v>408.63799999999998</v>
      </c>
      <c r="F9" s="477">
        <v>943.56600000000003</v>
      </c>
      <c r="G9" s="477">
        <v>16.477</v>
      </c>
      <c r="H9" s="477">
        <v>9.1999999999999998E-2</v>
      </c>
      <c r="I9" s="477">
        <v>1536.7740000000001</v>
      </c>
    </row>
  </sheetData>
  <mergeCells count="1">
    <mergeCell ref="D5:I5"/>
  </mergeCell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pageSetUpPr fitToPage="1"/>
  </sheetPr>
  <dimension ref="B2:O11"/>
  <sheetViews>
    <sheetView showGridLines="0" zoomScale="110" zoomScaleNormal="110" workbookViewId="0">
      <selection activeCell="B2" sqref="B2:H2"/>
    </sheetView>
  </sheetViews>
  <sheetFormatPr defaultColWidth="9.21875" defaultRowHeight="14.4" x14ac:dyDescent="0.3"/>
  <cols>
    <col min="1" max="1" width="3.77734375" style="112" customWidth="1"/>
    <col min="2" max="2" width="4.77734375" style="112" customWidth="1"/>
    <col min="3" max="3" width="58.5546875" style="112" customWidth="1"/>
    <col min="4" max="4" width="34.44140625" style="112" customWidth="1"/>
    <col min="5" max="5" width="9.21875" style="112"/>
    <col min="6" max="6" width="3.21875" style="112" customWidth="1"/>
    <col min="7" max="7" width="54.5546875" style="112" customWidth="1"/>
    <col min="8" max="8" width="25" style="112" customWidth="1"/>
    <col min="9" max="16384" width="9.21875" style="112"/>
  </cols>
  <sheetData>
    <row r="2" spans="2:15" x14ac:dyDescent="0.3">
      <c r="C2" s="192" t="s">
        <v>24</v>
      </c>
      <c r="D2" s="192"/>
      <c r="E2" s="192"/>
      <c r="F2" s="192"/>
      <c r="G2" s="192"/>
      <c r="H2" s="192"/>
      <c r="I2" s="192"/>
      <c r="J2" s="192"/>
      <c r="K2" s="192"/>
      <c r="L2" s="192"/>
      <c r="M2" s="192"/>
      <c r="N2" s="192"/>
      <c r="O2" s="192"/>
    </row>
    <row r="3" spans="2:15" ht="15" thickBot="1" x14ac:dyDescent="0.35">
      <c r="B3" s="257"/>
    </row>
    <row r="4" spans="2:15" x14ac:dyDescent="0.3">
      <c r="B4" s="257"/>
      <c r="D4" s="258" t="s">
        <v>206</v>
      </c>
    </row>
    <row r="5" spans="2:15" ht="15" thickBot="1" x14ac:dyDescent="0.35">
      <c r="B5" s="257"/>
      <c r="D5" s="259" t="s">
        <v>429</v>
      </c>
    </row>
    <row r="6" spans="2:15" ht="25.5" customHeight="1" thickBot="1" x14ac:dyDescent="0.35">
      <c r="B6" s="260" t="s">
        <v>331</v>
      </c>
      <c r="C6" s="261" t="s">
        <v>430</v>
      </c>
      <c r="D6" s="403">
        <v>117.658</v>
      </c>
    </row>
    <row r="7" spans="2:15" ht="25.5" customHeight="1" thickBot="1" x14ac:dyDescent="0.35">
      <c r="B7" s="262" t="s">
        <v>333</v>
      </c>
      <c r="C7" s="263" t="s">
        <v>431</v>
      </c>
      <c r="D7" s="402">
        <v>99.272999999999996</v>
      </c>
    </row>
    <row r="8" spans="2:15" ht="25.5" customHeight="1" thickBot="1" x14ac:dyDescent="0.35">
      <c r="B8" s="262" t="s">
        <v>401</v>
      </c>
      <c r="C8" s="263" t="s">
        <v>432</v>
      </c>
      <c r="D8" s="402">
        <v>-73.881</v>
      </c>
    </row>
    <row r="9" spans="2:15" ht="25.5" customHeight="1" thickBot="1" x14ac:dyDescent="0.35">
      <c r="B9" s="262" t="s">
        <v>403</v>
      </c>
      <c r="C9" s="264" t="s">
        <v>433</v>
      </c>
      <c r="D9" s="402">
        <v>-54.695999999999998</v>
      </c>
    </row>
    <row r="10" spans="2:15" ht="24" customHeight="1" thickBot="1" x14ac:dyDescent="0.35">
      <c r="B10" s="262" t="s">
        <v>405</v>
      </c>
      <c r="C10" s="264" t="s">
        <v>434</v>
      </c>
      <c r="D10" s="402">
        <v>-17.498000000000001</v>
      </c>
    </row>
    <row r="11" spans="2:15" ht="25.5" customHeight="1" thickBot="1" x14ac:dyDescent="0.35">
      <c r="B11" s="265" t="s">
        <v>407</v>
      </c>
      <c r="C11" s="266" t="s">
        <v>435</v>
      </c>
      <c r="D11" s="404">
        <v>143.05000000000001</v>
      </c>
    </row>
  </sheetData>
  <pageMargins left="0.70866141732283472" right="0.70866141732283472" top="0.74803149606299213" bottom="0.74803149606299213" header="0.31496062992125984" footer="0.31496062992125984"/>
  <pageSetup paperSize="9" orientation="landscape" r:id="rId1"/>
  <headerFooter>
    <oddFooter>&amp;C&amp;P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B2:K40"/>
  <sheetViews>
    <sheetView showGridLines="0" zoomScale="80" zoomScaleNormal="80" workbookViewId="0">
      <selection activeCell="B2" sqref="B2:H2"/>
    </sheetView>
  </sheetViews>
  <sheetFormatPr defaultColWidth="9.21875" defaultRowHeight="14.4" x14ac:dyDescent="0.3"/>
  <cols>
    <col min="1" max="1" width="9.21875" style="83"/>
    <col min="2" max="2" width="7.44140625" style="83" customWidth="1"/>
    <col min="3" max="3" width="53.21875" style="83" customWidth="1"/>
    <col min="4" max="4" width="22.21875" style="83" customWidth="1"/>
    <col min="5" max="5" width="19.88671875" style="83" customWidth="1"/>
    <col min="6" max="6" width="9.21875" style="83"/>
    <col min="7" max="7" width="35.21875" style="83" customWidth="1"/>
    <col min="8" max="16384" width="9.21875" style="83"/>
  </cols>
  <sheetData>
    <row r="2" spans="2:11" ht="36.75" customHeight="1" x14ac:dyDescent="0.3">
      <c r="B2" s="681" t="s">
        <v>436</v>
      </c>
      <c r="C2" s="681"/>
      <c r="D2" s="681"/>
      <c r="E2" s="310"/>
      <c r="F2" s="192"/>
      <c r="G2" s="192"/>
      <c r="H2" s="192"/>
      <c r="I2" s="192"/>
      <c r="J2" s="192"/>
      <c r="K2" s="192"/>
    </row>
    <row r="4" spans="2:11" ht="15" thickBot="1" x14ac:dyDescent="0.35"/>
    <row r="5" spans="2:11" ht="15" thickBot="1" x14ac:dyDescent="0.35">
      <c r="D5" s="222" t="s">
        <v>206</v>
      </c>
      <c r="E5" s="218" t="s">
        <v>207</v>
      </c>
    </row>
    <row r="6" spans="2:11" ht="40.799999999999997" customHeight="1" thickBot="1" x14ac:dyDescent="0.35">
      <c r="D6" s="221" t="s">
        <v>437</v>
      </c>
      <c r="E6" s="226" t="s">
        <v>438</v>
      </c>
    </row>
    <row r="7" spans="2:11" ht="15" thickBot="1" x14ac:dyDescent="0.35">
      <c r="B7" s="250" t="s">
        <v>331</v>
      </c>
      <c r="C7" s="251" t="s">
        <v>430</v>
      </c>
      <c r="D7" s="405">
        <v>117.658</v>
      </c>
      <c r="E7" s="406"/>
    </row>
    <row r="8" spans="2:11" ht="15" thickBot="1" x14ac:dyDescent="0.35">
      <c r="B8" s="216" t="s">
        <v>333</v>
      </c>
      <c r="C8" s="252" t="s">
        <v>439</v>
      </c>
      <c r="D8" s="405">
        <v>99.272999999999996</v>
      </c>
      <c r="E8" s="406"/>
    </row>
    <row r="9" spans="2:11" ht="15" thickBot="1" x14ac:dyDescent="0.35">
      <c r="B9" s="216" t="s">
        <v>401</v>
      </c>
      <c r="C9" s="252" t="s">
        <v>432</v>
      </c>
      <c r="D9" s="405">
        <v>-73.881</v>
      </c>
      <c r="E9" s="406"/>
    </row>
    <row r="10" spans="2:11" ht="15" thickBot="1" x14ac:dyDescent="0.35">
      <c r="B10" s="216" t="s">
        <v>403</v>
      </c>
      <c r="C10" s="253" t="s">
        <v>440</v>
      </c>
      <c r="D10" s="405">
        <v>-0.85399999999999998</v>
      </c>
      <c r="E10" s="406"/>
    </row>
    <row r="11" spans="2:11" ht="15" thickBot="1" x14ac:dyDescent="0.35">
      <c r="B11" s="216" t="s">
        <v>405</v>
      </c>
      <c r="C11" s="253" t="s">
        <v>441</v>
      </c>
      <c r="D11" s="405">
        <v>-16.548999999999999</v>
      </c>
      <c r="E11" s="406"/>
    </row>
    <row r="12" spans="2:11" ht="15" thickBot="1" x14ac:dyDescent="0.35">
      <c r="B12" s="216" t="s">
        <v>407</v>
      </c>
      <c r="C12" s="253" t="s">
        <v>442</v>
      </c>
      <c r="D12" s="405">
        <v>0</v>
      </c>
      <c r="E12" s="405">
        <v>0</v>
      </c>
    </row>
    <row r="13" spans="2:11" ht="15" thickBot="1" x14ac:dyDescent="0.35">
      <c r="B13" s="216" t="s">
        <v>409</v>
      </c>
      <c r="C13" s="253" t="s">
        <v>443</v>
      </c>
      <c r="D13" s="405">
        <v>0</v>
      </c>
      <c r="E13" s="405">
        <v>0</v>
      </c>
    </row>
    <row r="14" spans="2:11" ht="15" thickBot="1" x14ac:dyDescent="0.35">
      <c r="B14" s="216" t="s">
        <v>411</v>
      </c>
      <c r="C14" s="253" t="s">
        <v>444</v>
      </c>
      <c r="D14" s="405">
        <v>-1.6870000000000001</v>
      </c>
      <c r="E14" s="405">
        <v>0</v>
      </c>
    </row>
    <row r="15" spans="2:11" ht="15" thickBot="1" x14ac:dyDescent="0.35">
      <c r="B15" s="216" t="s">
        <v>413</v>
      </c>
      <c r="C15" s="253" t="s">
        <v>445</v>
      </c>
      <c r="D15" s="405">
        <v>0</v>
      </c>
      <c r="E15" s="407">
        <v>0</v>
      </c>
    </row>
    <row r="16" spans="2:11" ht="15" thickBot="1" x14ac:dyDescent="0.35">
      <c r="B16" s="216" t="s">
        <v>415</v>
      </c>
      <c r="C16" s="253" t="s">
        <v>433</v>
      </c>
      <c r="D16" s="405">
        <v>-54.695999999999998</v>
      </c>
      <c r="E16" s="406"/>
    </row>
    <row r="17" spans="2:7" ht="15" thickBot="1" x14ac:dyDescent="0.35">
      <c r="B17" s="216" t="s">
        <v>416</v>
      </c>
      <c r="C17" s="253" t="s">
        <v>446</v>
      </c>
      <c r="D17" s="405">
        <v>-9.5000000000000001E-2</v>
      </c>
      <c r="E17" s="406"/>
    </row>
    <row r="18" spans="2:7" ht="15" thickBot="1" x14ac:dyDescent="0.35">
      <c r="B18" s="216" t="s">
        <v>417</v>
      </c>
      <c r="C18" s="253" t="s">
        <v>447</v>
      </c>
      <c r="D18" s="408">
        <v>0</v>
      </c>
      <c r="E18" s="409"/>
      <c r="F18" s="254"/>
      <c r="G18" s="217"/>
    </row>
    <row r="19" spans="2:7" ht="15" thickBot="1" x14ac:dyDescent="0.35">
      <c r="B19" s="255" t="s">
        <v>418</v>
      </c>
      <c r="C19" s="256" t="s">
        <v>435</v>
      </c>
      <c r="D19" s="405">
        <v>143.05000000000001</v>
      </c>
      <c r="E19" s="406"/>
    </row>
    <row r="21" spans="2:7" x14ac:dyDescent="0.3">
      <c r="B21" s="749"/>
      <c r="C21" s="749"/>
      <c r="D21" s="749"/>
      <c r="E21" s="749"/>
    </row>
    <row r="23" spans="2:7" x14ac:dyDescent="0.3">
      <c r="B23" s="749"/>
      <c r="C23" s="749"/>
      <c r="D23" s="749"/>
      <c r="E23" s="749"/>
    </row>
    <row r="24" spans="2:7" ht="24" customHeight="1" x14ac:dyDescent="0.3">
      <c r="B24" s="748"/>
      <c r="C24" s="748"/>
      <c r="D24" s="748"/>
      <c r="E24" s="748"/>
      <c r="F24" s="748"/>
      <c r="G24" s="748"/>
    </row>
    <row r="25" spans="2:7" x14ac:dyDescent="0.3">
      <c r="B25" s="749"/>
      <c r="C25" s="749"/>
      <c r="D25" s="749"/>
      <c r="E25" s="749"/>
    </row>
    <row r="26" spans="2:7" ht="36" customHeight="1" x14ac:dyDescent="0.3">
      <c r="B26" s="748"/>
      <c r="C26" s="748"/>
      <c r="D26" s="748"/>
      <c r="E26" s="748"/>
      <c r="F26" s="748"/>
      <c r="G26" s="748"/>
    </row>
    <row r="27" spans="2:7" ht="36" customHeight="1" x14ac:dyDescent="0.3">
      <c r="B27" s="748"/>
      <c r="C27" s="748"/>
      <c r="D27" s="748"/>
      <c r="E27" s="748"/>
      <c r="F27" s="748"/>
      <c r="G27" s="748"/>
    </row>
    <row r="28" spans="2:7" ht="36" customHeight="1" x14ac:dyDescent="0.3">
      <c r="B28" s="748"/>
      <c r="C28" s="748"/>
      <c r="D28" s="748"/>
      <c r="E28" s="748"/>
      <c r="F28" s="748"/>
      <c r="G28" s="748"/>
    </row>
    <row r="29" spans="2:7" ht="93.75" customHeight="1" x14ac:dyDescent="0.3">
      <c r="B29" s="748"/>
      <c r="C29" s="748"/>
      <c r="D29" s="748"/>
      <c r="E29" s="748"/>
      <c r="F29" s="748"/>
      <c r="G29" s="748"/>
    </row>
    <row r="30" spans="2:7" ht="65.25" customHeight="1" x14ac:dyDescent="0.3">
      <c r="B30" s="748"/>
      <c r="C30" s="748"/>
      <c r="D30" s="748"/>
      <c r="E30" s="748"/>
      <c r="F30" s="748"/>
      <c r="G30" s="748"/>
    </row>
    <row r="31" spans="2:7" ht="36" customHeight="1" x14ac:dyDescent="0.3">
      <c r="B31" s="748"/>
      <c r="C31" s="748"/>
      <c r="D31" s="748"/>
      <c r="E31" s="748"/>
      <c r="F31" s="748"/>
      <c r="G31" s="748"/>
    </row>
    <row r="32" spans="2:7" ht="82.5" customHeight="1" x14ac:dyDescent="0.3">
      <c r="B32" s="748"/>
      <c r="C32" s="748"/>
      <c r="D32" s="748"/>
      <c r="E32" s="748"/>
      <c r="F32" s="748"/>
      <c r="G32" s="748"/>
    </row>
    <row r="33" spans="2:7" ht="45" customHeight="1" x14ac:dyDescent="0.3">
      <c r="B33" s="748"/>
      <c r="C33" s="748"/>
      <c r="D33" s="748"/>
      <c r="E33" s="748"/>
      <c r="F33" s="748"/>
      <c r="G33" s="748"/>
    </row>
    <row r="34" spans="2:7" ht="66.75" customHeight="1" x14ac:dyDescent="0.3">
      <c r="B34" s="748"/>
      <c r="C34" s="748"/>
      <c r="D34" s="748"/>
      <c r="E34" s="748"/>
      <c r="F34" s="748"/>
      <c r="G34" s="748"/>
    </row>
    <row r="35" spans="2:7" ht="36" customHeight="1" x14ac:dyDescent="0.3">
      <c r="B35" s="748"/>
      <c r="C35" s="748"/>
      <c r="D35" s="748"/>
      <c r="E35" s="748"/>
      <c r="F35" s="748"/>
      <c r="G35" s="748"/>
    </row>
    <row r="36" spans="2:7" ht="42" customHeight="1" x14ac:dyDescent="0.3">
      <c r="B36" s="748"/>
      <c r="C36" s="748"/>
      <c r="D36" s="748"/>
      <c r="E36" s="748"/>
      <c r="F36" s="748"/>
      <c r="G36" s="748"/>
    </row>
    <row r="37" spans="2:7" ht="36" customHeight="1" x14ac:dyDescent="0.3">
      <c r="B37" s="748"/>
      <c r="C37" s="748"/>
      <c r="D37" s="748"/>
      <c r="E37" s="748"/>
      <c r="F37" s="748"/>
      <c r="G37" s="748"/>
    </row>
    <row r="38" spans="2:7" ht="88.5" customHeight="1" x14ac:dyDescent="0.3">
      <c r="B38" s="748"/>
      <c r="C38" s="748"/>
      <c r="D38" s="748"/>
      <c r="E38" s="748"/>
      <c r="F38" s="748"/>
      <c r="G38" s="748"/>
    </row>
    <row r="39" spans="2:7" ht="33" customHeight="1" x14ac:dyDescent="0.3">
      <c r="B39" s="747"/>
      <c r="C39" s="747"/>
      <c r="D39" s="747"/>
      <c r="E39" s="747"/>
      <c r="F39" s="223"/>
      <c r="G39" s="223"/>
    </row>
    <row r="40" spans="2:7" ht="61.5" customHeight="1" x14ac:dyDescent="0.3">
      <c r="B40" s="748"/>
      <c r="C40" s="748"/>
      <c r="D40" s="748"/>
      <c r="E40" s="748"/>
      <c r="F40" s="748"/>
      <c r="G40" s="748"/>
    </row>
  </sheetData>
  <mergeCells count="20">
    <mergeCell ref="B28:G28"/>
    <mergeCell ref="B29:G29"/>
    <mergeCell ref="B30:G30"/>
    <mergeCell ref="B31:G31"/>
    <mergeCell ref="B2:D2"/>
    <mergeCell ref="B39:E39"/>
    <mergeCell ref="B40:G40"/>
    <mergeCell ref="B33:G33"/>
    <mergeCell ref="B34:G34"/>
    <mergeCell ref="B35:G35"/>
    <mergeCell ref="B36:G36"/>
    <mergeCell ref="B37:G37"/>
    <mergeCell ref="B38:G38"/>
    <mergeCell ref="B32:G32"/>
    <mergeCell ref="B21:E21"/>
    <mergeCell ref="B23:E23"/>
    <mergeCell ref="B24:G24"/>
    <mergeCell ref="B25:E25"/>
    <mergeCell ref="B26:G26"/>
    <mergeCell ref="B27:G27"/>
  </mergeCells>
  <pageMargins left="0.7" right="0.7" top="0.75" bottom="0.75" header="0.3" footer="0.3"/>
  <pageSetup orientation="portrait" horizontalDpi="1200" verticalDpi="1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B1:L15"/>
  <sheetViews>
    <sheetView showGridLines="0" zoomScale="70" zoomScaleNormal="70" workbookViewId="0">
      <selection activeCell="B2" sqref="B2:H2"/>
    </sheetView>
  </sheetViews>
  <sheetFormatPr defaultColWidth="9.21875" defaultRowHeight="14.4" x14ac:dyDescent="0.3"/>
  <cols>
    <col min="1" max="1" width="4.88671875" style="26" customWidth="1"/>
    <col min="2" max="2" width="7.44140625" style="26" customWidth="1"/>
    <col min="3" max="3" width="55" style="26" customWidth="1"/>
    <col min="4" max="4" width="23.21875" style="26" customWidth="1"/>
    <col min="5" max="5" width="27" style="26" customWidth="1"/>
    <col min="6" max="6" width="23.77734375" style="26" customWidth="1"/>
    <col min="7" max="7" width="21.21875" style="26" customWidth="1"/>
    <col min="8" max="8" width="28.21875" style="26" customWidth="1"/>
    <col min="9" max="16384" width="9.21875" style="26"/>
  </cols>
  <sheetData>
    <row r="1" spans="2:12" x14ac:dyDescent="0.3">
      <c r="C1" s="110"/>
      <c r="D1" s="110"/>
      <c r="E1" s="110"/>
      <c r="F1" s="110"/>
      <c r="G1" s="110"/>
      <c r="H1" s="110"/>
      <c r="I1" s="110"/>
      <c r="J1" s="28"/>
    </row>
    <row r="2" spans="2:12" x14ac:dyDescent="0.3">
      <c r="C2" s="192" t="s">
        <v>448</v>
      </c>
      <c r="D2" s="192"/>
      <c r="E2" s="192"/>
      <c r="F2" s="192"/>
      <c r="G2" s="192"/>
      <c r="H2" s="192"/>
      <c r="I2" s="192"/>
      <c r="J2" s="192"/>
      <c r="K2" s="192"/>
      <c r="L2" s="192"/>
    </row>
    <row r="6" spans="2:12" ht="28.8" customHeight="1" x14ac:dyDescent="0.3">
      <c r="C6" s="28"/>
      <c r="D6" s="750" t="s">
        <v>449</v>
      </c>
      <c r="E6" s="753" t="s">
        <v>450</v>
      </c>
      <c r="F6" s="242"/>
      <c r="G6" s="242"/>
      <c r="H6" s="243"/>
      <c r="I6" s="28"/>
      <c r="J6" s="28"/>
    </row>
    <row r="7" spans="2:12" ht="28.8" x14ac:dyDescent="0.3">
      <c r="C7" s="244"/>
      <c r="D7" s="751"/>
      <c r="E7" s="754"/>
      <c r="F7" s="240" t="s">
        <v>1043</v>
      </c>
      <c r="G7" s="241" t="s">
        <v>1044</v>
      </c>
      <c r="H7" s="245"/>
      <c r="I7" s="28"/>
      <c r="J7" s="28"/>
    </row>
    <row r="8" spans="2:12" ht="28.8" x14ac:dyDescent="0.3">
      <c r="C8" s="244"/>
      <c r="D8" s="752"/>
      <c r="E8" s="755"/>
      <c r="F8" s="246"/>
      <c r="G8" s="247"/>
      <c r="H8" s="240" t="s">
        <v>1045</v>
      </c>
      <c r="I8" s="28"/>
      <c r="J8" s="28"/>
    </row>
    <row r="9" spans="2:12" ht="14.25" customHeight="1" x14ac:dyDescent="0.3">
      <c r="C9" s="244"/>
      <c r="D9" s="143" t="s">
        <v>206</v>
      </c>
      <c r="E9" s="248" t="s">
        <v>207</v>
      </c>
      <c r="F9" s="143" t="s">
        <v>208</v>
      </c>
      <c r="G9" s="248" t="s">
        <v>243</v>
      </c>
      <c r="H9" s="143" t="s">
        <v>244</v>
      </c>
      <c r="I9" s="28"/>
      <c r="J9" s="28"/>
    </row>
    <row r="10" spans="2:12" ht="28.8" customHeight="1" x14ac:dyDescent="0.3">
      <c r="B10" s="414">
        <v>1</v>
      </c>
      <c r="C10" s="167" t="s">
        <v>399</v>
      </c>
      <c r="D10" s="6">
        <v>-941.91</v>
      </c>
      <c r="E10" s="6">
        <v>107.249</v>
      </c>
      <c r="F10" s="410">
        <v>105.779</v>
      </c>
      <c r="G10" s="410">
        <v>0</v>
      </c>
      <c r="H10" s="410">
        <v>0</v>
      </c>
      <c r="I10" s="28"/>
      <c r="J10" s="28"/>
    </row>
    <row r="11" spans="2:12" ht="28.8" customHeight="1" x14ac:dyDescent="0.3">
      <c r="B11" s="414">
        <v>2</v>
      </c>
      <c r="C11" s="167" t="s">
        <v>451</v>
      </c>
      <c r="D11" s="6">
        <v>133.578</v>
      </c>
      <c r="E11" s="410">
        <v>0</v>
      </c>
      <c r="F11" s="410">
        <v>0</v>
      </c>
      <c r="G11" s="410">
        <v>0</v>
      </c>
      <c r="H11" s="6">
        <v>0</v>
      </c>
      <c r="I11" s="28"/>
      <c r="J11" s="28"/>
    </row>
    <row r="12" spans="2:12" ht="28.8" customHeight="1" x14ac:dyDescent="0.3">
      <c r="B12" s="414">
        <v>3</v>
      </c>
      <c r="C12" s="167" t="s">
        <v>241</v>
      </c>
      <c r="D12" s="410">
        <v>-808.33199999999999</v>
      </c>
      <c r="E12" s="410">
        <v>107.249</v>
      </c>
      <c r="F12" s="410">
        <v>105.779</v>
      </c>
      <c r="G12" s="410">
        <v>0</v>
      </c>
      <c r="H12" s="410">
        <v>0</v>
      </c>
      <c r="I12" s="28"/>
      <c r="J12" s="28"/>
    </row>
    <row r="13" spans="2:12" ht="28.8" customHeight="1" x14ac:dyDescent="0.3">
      <c r="B13" s="62">
        <v>4</v>
      </c>
      <c r="C13" s="415" t="s">
        <v>452</v>
      </c>
      <c r="D13" s="6">
        <v>41.792000000000002</v>
      </c>
      <c r="E13" s="410">
        <v>18.138000000000002</v>
      </c>
      <c r="F13" s="410">
        <v>18.138000000000002</v>
      </c>
      <c r="G13" s="410">
        <v>0</v>
      </c>
      <c r="H13" s="410">
        <v>0</v>
      </c>
      <c r="I13" s="28"/>
      <c r="J13" s="28"/>
    </row>
    <row r="14" spans="2:12" ht="28.8" customHeight="1" x14ac:dyDescent="0.3">
      <c r="B14" s="62" t="s">
        <v>453</v>
      </c>
      <c r="C14" s="415" t="s">
        <v>454</v>
      </c>
      <c r="D14" s="411">
        <v>41.792000000000002</v>
      </c>
      <c r="E14" s="411">
        <v>18.138000000000002</v>
      </c>
      <c r="F14" s="412"/>
      <c r="G14" s="412"/>
      <c r="H14" s="413"/>
      <c r="I14" s="28"/>
      <c r="J14" s="28"/>
    </row>
    <row r="15" spans="2:12" x14ac:dyDescent="0.3">
      <c r="C15" s="110"/>
    </row>
  </sheetData>
  <mergeCells count="2">
    <mergeCell ref="D6:D8"/>
    <mergeCell ref="E6:E8"/>
  </mergeCells>
  <pageMargins left="0.7" right="0.7" top="0.75" bottom="0.75" header="0.3" footer="0.3"/>
  <pageSetup paperSize="9" orientation="portrait" horizontalDpi="1200" verticalDpi="12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sheetPr>
  <dimension ref="A2:DM29"/>
  <sheetViews>
    <sheetView zoomScale="85" zoomScaleNormal="85" zoomScalePageLayoutView="60" workbookViewId="0">
      <selection activeCell="B2" sqref="B2:H2"/>
    </sheetView>
  </sheetViews>
  <sheetFormatPr defaultColWidth="11.5546875" defaultRowHeight="14.4" x14ac:dyDescent="0.3"/>
  <cols>
    <col min="1" max="1" width="3.88671875" style="88" customWidth="1"/>
    <col min="2" max="2" width="8" style="88" customWidth="1"/>
    <col min="3" max="3" width="43.77734375" style="88" customWidth="1"/>
    <col min="4" max="8" width="21.44140625" style="88" customWidth="1"/>
    <col min="9" max="9" width="23.6640625" style="88" customWidth="1"/>
    <col min="10" max="117" width="11.5546875" style="88"/>
    <col min="118" max="16384" width="11.5546875" style="10"/>
  </cols>
  <sheetData>
    <row r="2" spans="1:117" x14ac:dyDescent="0.3">
      <c r="A2" s="238"/>
      <c r="C2" s="192" t="s">
        <v>455</v>
      </c>
    </row>
    <row r="3" spans="1:117" x14ac:dyDescent="0.3">
      <c r="CY3" s="10"/>
      <c r="CZ3" s="10"/>
      <c r="DA3" s="10"/>
      <c r="DB3" s="10"/>
      <c r="DC3" s="10"/>
      <c r="DD3" s="10"/>
      <c r="DE3" s="10"/>
      <c r="DF3" s="10"/>
      <c r="DG3" s="10"/>
      <c r="DH3" s="10"/>
      <c r="DI3" s="10"/>
      <c r="DJ3" s="10"/>
      <c r="DK3" s="10"/>
      <c r="DL3" s="10"/>
      <c r="DM3" s="10"/>
    </row>
    <row r="4" spans="1:117" x14ac:dyDescent="0.3">
      <c r="CY4" s="10"/>
      <c r="CZ4" s="10"/>
      <c r="DA4" s="10"/>
      <c r="DB4" s="10"/>
      <c r="DC4" s="10"/>
      <c r="DD4" s="10"/>
      <c r="DE4" s="10"/>
      <c r="DF4" s="10"/>
      <c r="DG4" s="10"/>
      <c r="DH4" s="10"/>
      <c r="DI4" s="10"/>
      <c r="DJ4" s="10"/>
      <c r="DK4" s="10"/>
      <c r="DL4" s="10"/>
      <c r="DM4" s="10"/>
    </row>
    <row r="5" spans="1:117" s="92" customFormat="1" ht="84" customHeight="1" x14ac:dyDescent="0.3">
      <c r="A5" s="89"/>
      <c r="B5" s="89"/>
      <c r="C5" s="756" t="s">
        <v>456</v>
      </c>
      <c r="D5" s="757" t="s">
        <v>457</v>
      </c>
      <c r="E5" s="758"/>
      <c r="F5" s="759" t="s">
        <v>458</v>
      </c>
      <c r="G5" s="757"/>
      <c r="H5" s="690" t="s">
        <v>459</v>
      </c>
      <c r="I5" s="691"/>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row>
    <row r="6" spans="1:117" s="92" customFormat="1" ht="50.25" customHeight="1" x14ac:dyDescent="0.3">
      <c r="A6" s="89"/>
      <c r="B6" s="93"/>
      <c r="C6" s="756"/>
      <c r="D6" s="106" t="s">
        <v>460</v>
      </c>
      <c r="E6" s="90" t="s">
        <v>461</v>
      </c>
      <c r="F6" s="106" t="s">
        <v>460</v>
      </c>
      <c r="G6" s="106" t="s">
        <v>461</v>
      </c>
      <c r="H6" s="107" t="s">
        <v>342</v>
      </c>
      <c r="I6" s="107" t="s">
        <v>462</v>
      </c>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row>
    <row r="7" spans="1:117" s="9" customFormat="1" x14ac:dyDescent="0.3">
      <c r="A7" s="96"/>
      <c r="B7" s="93"/>
      <c r="C7" s="756"/>
      <c r="D7" s="98" t="s">
        <v>206</v>
      </c>
      <c r="E7" s="108" t="s">
        <v>207</v>
      </c>
      <c r="F7" s="108" t="s">
        <v>208</v>
      </c>
      <c r="G7" s="108" t="s">
        <v>243</v>
      </c>
      <c r="H7" s="108" t="s">
        <v>244</v>
      </c>
      <c r="I7" s="108" t="s">
        <v>308</v>
      </c>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row>
    <row r="8" spans="1:117" s="104" customFormat="1" ht="35.1" customHeight="1" x14ac:dyDescent="0.3">
      <c r="A8" s="99"/>
      <c r="B8" s="100">
        <v>1</v>
      </c>
      <c r="C8" s="100" t="s">
        <v>463</v>
      </c>
      <c r="D8" s="109">
        <v>435.29700000000003</v>
      </c>
      <c r="E8" s="109">
        <v>0</v>
      </c>
      <c r="F8" s="109">
        <v>435.29700000000003</v>
      </c>
      <c r="G8" s="109">
        <v>0</v>
      </c>
      <c r="H8" s="101">
        <v>11.763999999999999</v>
      </c>
      <c r="I8" s="314">
        <v>2.7E-2</v>
      </c>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row>
    <row r="9" spans="1:117" s="104" customFormat="1" ht="35.1" customHeight="1" x14ac:dyDescent="0.3">
      <c r="A9" s="99"/>
      <c r="B9" s="100">
        <v>2</v>
      </c>
      <c r="C9" s="105" t="s">
        <v>464</v>
      </c>
      <c r="D9" s="109">
        <v>0</v>
      </c>
      <c r="E9" s="109">
        <v>0</v>
      </c>
      <c r="F9" s="109">
        <v>0</v>
      </c>
      <c r="G9" s="109">
        <v>0</v>
      </c>
      <c r="H9" s="101">
        <v>0</v>
      </c>
      <c r="I9" s="314">
        <v>0</v>
      </c>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row>
    <row r="10" spans="1:117" s="104" customFormat="1" ht="35.1" customHeight="1" x14ac:dyDescent="0.3">
      <c r="A10" s="99"/>
      <c r="B10" s="100">
        <v>3</v>
      </c>
      <c r="C10" s="105" t="s">
        <v>373</v>
      </c>
      <c r="D10" s="109">
        <v>0</v>
      </c>
      <c r="E10" s="109">
        <v>0</v>
      </c>
      <c r="F10" s="109">
        <v>0</v>
      </c>
      <c r="G10" s="109">
        <v>0</v>
      </c>
      <c r="H10" s="101">
        <v>0</v>
      </c>
      <c r="I10" s="314">
        <v>0</v>
      </c>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row>
    <row r="11" spans="1:117" s="104" customFormat="1" ht="35.1" customHeight="1" x14ac:dyDescent="0.3">
      <c r="A11" s="99"/>
      <c r="B11" s="100">
        <v>4</v>
      </c>
      <c r="C11" s="105" t="s">
        <v>374</v>
      </c>
      <c r="D11" s="109">
        <v>0.33200000000000002</v>
      </c>
      <c r="E11" s="109">
        <v>0</v>
      </c>
      <c r="F11" s="109">
        <v>0.33200000000000002</v>
      </c>
      <c r="G11" s="109">
        <v>0</v>
      </c>
      <c r="H11" s="101">
        <v>0.16600000000000001</v>
      </c>
      <c r="I11" s="314">
        <v>0.5</v>
      </c>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row>
    <row r="12" spans="1:117" s="104" customFormat="1" ht="35.1" customHeight="1" x14ac:dyDescent="0.3">
      <c r="A12" s="99"/>
      <c r="B12" s="100">
        <v>5</v>
      </c>
      <c r="C12" s="105" t="s">
        <v>375</v>
      </c>
      <c r="D12" s="109">
        <v>0</v>
      </c>
      <c r="E12" s="109">
        <v>0</v>
      </c>
      <c r="F12" s="109">
        <v>0</v>
      </c>
      <c r="G12" s="109">
        <v>0</v>
      </c>
      <c r="H12" s="101">
        <v>0</v>
      </c>
      <c r="I12" s="314">
        <v>0</v>
      </c>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row>
    <row r="13" spans="1:117" s="104" customFormat="1" ht="35.1" customHeight="1" x14ac:dyDescent="0.3">
      <c r="A13" s="99"/>
      <c r="B13" s="100">
        <v>6</v>
      </c>
      <c r="C13" s="105" t="s">
        <v>376</v>
      </c>
      <c r="D13" s="109">
        <v>79.028000000000006</v>
      </c>
      <c r="E13" s="109">
        <v>0</v>
      </c>
      <c r="F13" s="109">
        <v>79.028000000000006</v>
      </c>
      <c r="G13" s="109">
        <v>0</v>
      </c>
      <c r="H13" s="101">
        <v>42.134999999999998</v>
      </c>
      <c r="I13" s="314">
        <v>0.53320000000000001</v>
      </c>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row>
    <row r="14" spans="1:117" s="104" customFormat="1" ht="35.1" customHeight="1" x14ac:dyDescent="0.3">
      <c r="A14" s="99"/>
      <c r="B14" s="100">
        <v>7</v>
      </c>
      <c r="C14" s="105" t="s">
        <v>377</v>
      </c>
      <c r="D14" s="109">
        <v>38.526000000000003</v>
      </c>
      <c r="E14" s="109">
        <v>13.766999999999999</v>
      </c>
      <c r="F14" s="109">
        <v>38.526000000000003</v>
      </c>
      <c r="G14" s="109">
        <v>0</v>
      </c>
      <c r="H14" s="101">
        <v>39.270000000000003</v>
      </c>
      <c r="I14" s="314">
        <v>1.0193000000000001</v>
      </c>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row>
    <row r="15" spans="1:117" s="104" customFormat="1" ht="35.1" customHeight="1" x14ac:dyDescent="0.3">
      <c r="A15" s="99"/>
      <c r="B15" s="100">
        <v>8</v>
      </c>
      <c r="C15" s="105" t="s">
        <v>378</v>
      </c>
      <c r="D15" s="109">
        <v>1152.67</v>
      </c>
      <c r="E15" s="109">
        <v>101.998</v>
      </c>
      <c r="F15" s="109">
        <v>1152.49</v>
      </c>
      <c r="G15" s="109">
        <v>0.19700000000000001</v>
      </c>
      <c r="H15" s="101">
        <v>856.923</v>
      </c>
      <c r="I15" s="314">
        <v>0.74339999999999995</v>
      </c>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row>
    <row r="16" spans="1:117" s="104" customFormat="1" ht="35.1" customHeight="1" x14ac:dyDescent="0.3">
      <c r="A16" s="99"/>
      <c r="B16" s="100">
        <v>9</v>
      </c>
      <c r="C16" s="105" t="s">
        <v>465</v>
      </c>
      <c r="D16" s="109">
        <v>144.99700000000001</v>
      </c>
      <c r="E16" s="109">
        <v>17.556000000000001</v>
      </c>
      <c r="F16" s="109">
        <v>144.99700000000001</v>
      </c>
      <c r="G16" s="109">
        <v>0</v>
      </c>
      <c r="H16" s="101">
        <v>52.427999999999997</v>
      </c>
      <c r="I16" s="314">
        <v>0.36159999999999998</v>
      </c>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row>
    <row r="17" spans="1:102" s="104" customFormat="1" ht="35.1" customHeight="1" x14ac:dyDescent="0.3">
      <c r="A17" s="99"/>
      <c r="B17" s="100">
        <v>10</v>
      </c>
      <c r="C17" s="105" t="s">
        <v>466</v>
      </c>
      <c r="D17" s="109">
        <v>59.622</v>
      </c>
      <c r="E17" s="109">
        <v>2.25</v>
      </c>
      <c r="F17" s="109">
        <v>59.622</v>
      </c>
      <c r="G17" s="109">
        <v>0</v>
      </c>
      <c r="H17" s="101">
        <v>61.658999999999999</v>
      </c>
      <c r="I17" s="314">
        <v>1.0342</v>
      </c>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row>
    <row r="18" spans="1:102" s="104" customFormat="1" ht="35.1" customHeight="1" x14ac:dyDescent="0.3">
      <c r="A18" s="99"/>
      <c r="B18" s="100">
        <v>11</v>
      </c>
      <c r="C18" s="105" t="s">
        <v>467</v>
      </c>
      <c r="D18" s="109">
        <v>0</v>
      </c>
      <c r="E18" s="109">
        <v>0</v>
      </c>
      <c r="F18" s="109">
        <v>0</v>
      </c>
      <c r="G18" s="109">
        <v>0</v>
      </c>
      <c r="H18" s="101">
        <v>0</v>
      </c>
      <c r="I18" s="314">
        <v>0</v>
      </c>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row>
    <row r="19" spans="1:102" s="104" customFormat="1" ht="35.1" customHeight="1" x14ac:dyDescent="0.3">
      <c r="A19" s="99"/>
      <c r="B19" s="100">
        <v>12</v>
      </c>
      <c r="C19" s="105" t="s">
        <v>468</v>
      </c>
      <c r="D19" s="109">
        <v>0</v>
      </c>
      <c r="E19" s="109">
        <v>0</v>
      </c>
      <c r="F19" s="109">
        <v>0</v>
      </c>
      <c r="G19" s="109">
        <v>0</v>
      </c>
      <c r="H19" s="101">
        <v>0</v>
      </c>
      <c r="I19" s="314">
        <v>0</v>
      </c>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row>
    <row r="20" spans="1:102" s="104" customFormat="1" ht="35.1" customHeight="1" x14ac:dyDescent="0.3">
      <c r="A20" s="99"/>
      <c r="B20" s="100">
        <v>13</v>
      </c>
      <c r="C20" s="105" t="s">
        <v>379</v>
      </c>
      <c r="D20" s="109">
        <v>0</v>
      </c>
      <c r="E20" s="109">
        <v>0</v>
      </c>
      <c r="F20" s="109">
        <v>0</v>
      </c>
      <c r="G20" s="109">
        <v>0</v>
      </c>
      <c r="H20" s="101">
        <v>0</v>
      </c>
      <c r="I20" s="314">
        <v>0</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row>
    <row r="21" spans="1:102" s="104" customFormat="1" ht="35.1" customHeight="1" x14ac:dyDescent="0.3">
      <c r="A21" s="99"/>
      <c r="B21" s="100">
        <v>14</v>
      </c>
      <c r="C21" s="105" t="s">
        <v>469</v>
      </c>
      <c r="D21" s="109">
        <v>0</v>
      </c>
      <c r="E21" s="109">
        <v>0</v>
      </c>
      <c r="F21" s="109">
        <v>0</v>
      </c>
      <c r="G21" s="109">
        <v>0</v>
      </c>
      <c r="H21" s="101">
        <v>0</v>
      </c>
      <c r="I21" s="314">
        <v>0</v>
      </c>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row>
    <row r="22" spans="1:102" s="104" customFormat="1" ht="35.1" customHeight="1" x14ac:dyDescent="0.3">
      <c r="A22" s="99"/>
      <c r="B22" s="100">
        <v>15</v>
      </c>
      <c r="C22" s="105" t="s">
        <v>470</v>
      </c>
      <c r="D22" s="109">
        <v>0</v>
      </c>
      <c r="E22" s="109">
        <v>0</v>
      </c>
      <c r="F22" s="109">
        <v>0</v>
      </c>
      <c r="G22" s="109">
        <v>0</v>
      </c>
      <c r="H22" s="101">
        <v>0</v>
      </c>
      <c r="I22" s="314">
        <v>0</v>
      </c>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row>
    <row r="23" spans="1:102" s="104" customFormat="1" ht="35.1" customHeight="1" x14ac:dyDescent="0.3">
      <c r="A23" s="99"/>
      <c r="B23" s="100">
        <v>16</v>
      </c>
      <c r="C23" s="105" t="s">
        <v>380</v>
      </c>
      <c r="D23" s="109">
        <v>144.23099999999999</v>
      </c>
      <c r="E23" s="109">
        <v>0</v>
      </c>
      <c r="F23" s="109">
        <v>144.23099999999999</v>
      </c>
      <c r="G23" s="109">
        <v>0</v>
      </c>
      <c r="H23" s="101">
        <v>98.722999999999999</v>
      </c>
      <c r="I23" s="314">
        <v>0.6845</v>
      </c>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row>
    <row r="24" spans="1:102" s="104" customFormat="1" ht="35.1" customHeight="1" x14ac:dyDescent="0.3">
      <c r="A24" s="99"/>
      <c r="B24" s="239">
        <v>17</v>
      </c>
      <c r="C24" s="239" t="s">
        <v>471</v>
      </c>
      <c r="D24" s="315">
        <v>2054.703</v>
      </c>
      <c r="E24" s="315">
        <v>135.571</v>
      </c>
      <c r="F24" s="315">
        <v>2054.5230000000001</v>
      </c>
      <c r="G24" s="315">
        <v>0.19700000000000001</v>
      </c>
      <c r="H24" s="316">
        <v>1163.068</v>
      </c>
      <c r="I24" s="317">
        <v>0.56599999999999995</v>
      </c>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row>
    <row r="25" spans="1:102" s="104" customFormat="1" x14ac:dyDescent="0.3">
      <c r="A25" s="99"/>
      <c r="B25" s="99"/>
      <c r="C25" s="99"/>
      <c r="D25" s="99"/>
      <c r="E25" s="99"/>
      <c r="F25" s="99"/>
      <c r="G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row>
    <row r="26" spans="1:102" s="104" customFormat="1" x14ac:dyDescent="0.3">
      <c r="A26" s="99"/>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row>
    <row r="27" spans="1:102" s="104" customFormat="1" x14ac:dyDescent="0.3">
      <c r="A27" s="99"/>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row>
    <row r="28" spans="1:102" s="10" customFormat="1" x14ac:dyDescent="0.3">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row>
    <row r="29" spans="1:102" s="10" customFormat="1" x14ac:dyDescent="0.3">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row>
  </sheetData>
  <mergeCells count="4">
    <mergeCell ref="C5:C7"/>
    <mergeCell ref="D5:E5"/>
    <mergeCell ref="F5:G5"/>
    <mergeCell ref="H5:I5"/>
  </mergeCells>
  <phoneticPr fontId="17" type="noConversion"/>
  <pageMargins left="0.7" right="0.7" top="0.78740157499999996" bottom="0.78740157499999996" header="0.3" footer="0.3"/>
  <pageSetup paperSize="9" scale="1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10044-4662-46CB-9700-43144B31254A}">
  <sheetPr>
    <tabColor rgb="FFFFC000"/>
    <pageSetUpPr fitToPage="1"/>
  </sheetPr>
  <dimension ref="A2:G19"/>
  <sheetViews>
    <sheetView showGridLines="0" zoomScaleNormal="100" zoomScalePageLayoutView="90" workbookViewId="0">
      <selection activeCell="B2" sqref="B2:H2"/>
    </sheetView>
  </sheetViews>
  <sheetFormatPr defaultColWidth="9.109375" defaultRowHeight="14.4" x14ac:dyDescent="0.3"/>
  <cols>
    <col min="1" max="1" width="8.5546875" style="9" customWidth="1"/>
    <col min="2" max="2" width="96.77734375" style="10" customWidth="1"/>
    <col min="3" max="7" width="14.77734375" style="10" customWidth="1"/>
    <col min="8" max="8" width="25.44140625" style="10" customWidth="1"/>
    <col min="9" max="16384" width="9.109375" style="10"/>
  </cols>
  <sheetData>
    <row r="2" spans="1:7" x14ac:dyDescent="0.3">
      <c r="B2" s="192" t="s">
        <v>977</v>
      </c>
    </row>
    <row r="5" spans="1:7" x14ac:dyDescent="0.3">
      <c r="A5" s="10"/>
      <c r="C5" s="120" t="s">
        <v>206</v>
      </c>
      <c r="D5" s="120" t="s">
        <v>207</v>
      </c>
      <c r="E5" s="120" t="s">
        <v>208</v>
      </c>
      <c r="F5" s="120" t="s">
        <v>243</v>
      </c>
      <c r="G5" s="120" t="s">
        <v>244</v>
      </c>
    </row>
    <row r="6" spans="1:7" x14ac:dyDescent="0.3">
      <c r="A6" s="10"/>
      <c r="C6" s="684" t="s">
        <v>241</v>
      </c>
      <c r="D6" s="684" t="s">
        <v>978</v>
      </c>
      <c r="E6" s="684"/>
      <c r="F6" s="684"/>
      <c r="G6" s="684"/>
    </row>
    <row r="7" spans="1:7" ht="28.8" x14ac:dyDescent="0.3">
      <c r="A7" s="10"/>
      <c r="C7" s="684"/>
      <c r="D7" s="120" t="s">
        <v>979</v>
      </c>
      <c r="E7" s="120" t="s">
        <v>980</v>
      </c>
      <c r="F7" s="171" t="s">
        <v>981</v>
      </c>
      <c r="G7" s="120" t="s">
        <v>982</v>
      </c>
    </row>
    <row r="8" spans="1:7" x14ac:dyDescent="0.3">
      <c r="A8" s="172">
        <v>1</v>
      </c>
      <c r="B8" s="173" t="s">
        <v>983</v>
      </c>
      <c r="C8" s="370">
        <v>2229.5359999999996</v>
      </c>
      <c r="D8" s="370">
        <v>2189.0739999999996</v>
      </c>
      <c r="E8" s="371">
        <v>0</v>
      </c>
      <c r="F8" s="370">
        <v>19.469000000000001</v>
      </c>
      <c r="G8" s="370">
        <v>9.57</v>
      </c>
    </row>
    <row r="9" spans="1:7" x14ac:dyDescent="0.3">
      <c r="A9" s="172">
        <v>2</v>
      </c>
      <c r="B9" s="173" t="s">
        <v>984</v>
      </c>
      <c r="C9" s="370">
        <v>1718.8249999999996</v>
      </c>
      <c r="D9" s="370">
        <v>0</v>
      </c>
      <c r="E9" s="371">
        <v>0</v>
      </c>
      <c r="F9" s="370">
        <v>0</v>
      </c>
      <c r="G9" s="370">
        <v>11.321999999999999</v>
      </c>
    </row>
    <row r="10" spans="1:7" x14ac:dyDescent="0.3">
      <c r="A10" s="172">
        <v>3</v>
      </c>
      <c r="B10" s="173" t="s">
        <v>985</v>
      </c>
      <c r="C10" s="370"/>
      <c r="D10" s="370"/>
      <c r="E10" s="371"/>
      <c r="F10" s="370"/>
      <c r="G10" s="370"/>
    </row>
    <row r="11" spans="1:7" x14ac:dyDescent="0.3">
      <c r="A11" s="172">
        <v>4</v>
      </c>
      <c r="B11" s="174" t="s">
        <v>986</v>
      </c>
      <c r="C11" s="370">
        <v>133.99700000000001</v>
      </c>
      <c r="D11" s="370">
        <v>134.17099999999999</v>
      </c>
      <c r="E11" s="371"/>
      <c r="F11" s="370"/>
      <c r="G11" s="372"/>
    </row>
    <row r="12" spans="1:7" x14ac:dyDescent="0.3">
      <c r="A12" s="120">
        <v>5</v>
      </c>
      <c r="B12" s="175" t="s">
        <v>987</v>
      </c>
      <c r="C12" s="370">
        <v>-0.16600000000000001</v>
      </c>
      <c r="D12" s="370">
        <v>-0.16600000000000001</v>
      </c>
      <c r="E12" s="371"/>
      <c r="F12" s="370"/>
      <c r="G12" s="372"/>
    </row>
    <row r="13" spans="1:7" x14ac:dyDescent="0.3">
      <c r="A13" s="120">
        <v>6</v>
      </c>
      <c r="B13" s="175" t="s">
        <v>988</v>
      </c>
      <c r="C13" s="370">
        <v>0</v>
      </c>
      <c r="D13" s="370">
        <v>0</v>
      </c>
      <c r="E13" s="371"/>
      <c r="F13" s="370"/>
      <c r="G13" s="372"/>
    </row>
    <row r="14" spans="1:7" x14ac:dyDescent="0.3">
      <c r="A14" s="120">
        <v>7</v>
      </c>
      <c r="B14" s="175" t="s">
        <v>989</v>
      </c>
      <c r="C14" s="370">
        <v>-134.37100000000001</v>
      </c>
      <c r="D14" s="370">
        <v>-134.37100000000001</v>
      </c>
      <c r="E14" s="371"/>
      <c r="F14" s="370"/>
      <c r="G14" s="372"/>
    </row>
    <row r="15" spans="1:7" x14ac:dyDescent="0.3">
      <c r="A15" s="120">
        <v>8</v>
      </c>
      <c r="B15" s="175" t="s">
        <v>990</v>
      </c>
      <c r="C15" s="370">
        <v>0</v>
      </c>
      <c r="D15" s="370">
        <v>0</v>
      </c>
      <c r="E15" s="371"/>
      <c r="F15" s="370"/>
      <c r="G15" s="372"/>
    </row>
    <row r="16" spans="1:7" x14ac:dyDescent="0.3">
      <c r="A16" s="120">
        <v>9</v>
      </c>
      <c r="B16" s="175" t="s">
        <v>991</v>
      </c>
      <c r="C16" s="370">
        <v>-134.29900000000001</v>
      </c>
      <c r="D16" s="370">
        <v>-134.29900000000001</v>
      </c>
      <c r="E16" s="371"/>
      <c r="F16" s="370"/>
      <c r="G16" s="372"/>
    </row>
    <row r="17" spans="1:7" x14ac:dyDescent="0.3">
      <c r="A17" s="120">
        <v>10</v>
      </c>
      <c r="B17" s="175" t="s">
        <v>992</v>
      </c>
      <c r="C17" s="370">
        <v>0</v>
      </c>
      <c r="D17" s="370">
        <v>0</v>
      </c>
      <c r="E17" s="371"/>
      <c r="F17" s="370"/>
      <c r="G17" s="372"/>
    </row>
    <row r="18" spans="1:7" x14ac:dyDescent="0.3">
      <c r="A18" s="120">
        <v>11</v>
      </c>
      <c r="B18" s="175" t="s">
        <v>993</v>
      </c>
      <c r="C18" s="370"/>
      <c r="D18" s="370"/>
      <c r="E18" s="371"/>
      <c r="F18" s="370"/>
      <c r="G18" s="372"/>
    </row>
    <row r="19" spans="1:7" x14ac:dyDescent="0.3">
      <c r="A19" s="172">
        <v>12</v>
      </c>
      <c r="B19" s="174" t="s">
        <v>994</v>
      </c>
      <c r="C19" s="370">
        <v>2095.0809999999997</v>
      </c>
      <c r="D19" s="370">
        <v>2054.7199999999998</v>
      </c>
      <c r="E19" s="371"/>
      <c r="F19" s="370">
        <v>19.469000000000001</v>
      </c>
      <c r="G19" s="370">
        <v>20.891999999999999</v>
      </c>
    </row>
  </sheetData>
  <mergeCells count="2">
    <mergeCell ref="C6:C7"/>
    <mergeCell ref="D6:G6"/>
  </mergeCells>
  <pageMargins left="0.70866141732283472" right="0.70866141732283472" top="0.74803149606299213" bottom="0.74803149606299213" header="0.31496062992125984" footer="0.31496062992125984"/>
  <pageSetup paperSize="9" scale="73" orientation="landscape" horizontalDpi="1200" verticalDpi="1200" r:id="rId1"/>
  <headerFooter>
    <oddHeader>&amp;CEN
Annex V</oddHeader>
    <oddFooter>&amp;C&amp;P</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sheetPr>
  <dimension ref="A2:CZ29"/>
  <sheetViews>
    <sheetView zoomScale="80" zoomScaleNormal="80" zoomScaleSheetLayoutView="90" workbookViewId="0">
      <pane xSplit="3" ySplit="7" topLeftCell="D8" activePane="bottomRight" state="frozen"/>
      <selection activeCell="B2" sqref="B2:H2"/>
      <selection pane="topRight" activeCell="B2" sqref="B2:H2"/>
      <selection pane="bottomLeft" activeCell="B2" sqref="B2:H2"/>
      <selection pane="bottomRight" activeCell="C2" sqref="C2"/>
    </sheetView>
  </sheetViews>
  <sheetFormatPr defaultColWidth="22.77734375" defaultRowHeight="14.4" x14ac:dyDescent="0.3"/>
  <cols>
    <col min="1" max="1" width="4.77734375" style="88" customWidth="1"/>
    <col min="2" max="2" width="3.77734375" style="88" customWidth="1"/>
    <col min="3" max="3" width="40.21875" style="88" customWidth="1"/>
    <col min="4" max="19" width="14.77734375" style="88" customWidth="1"/>
    <col min="20" max="20" width="14" style="88" customWidth="1"/>
    <col min="21" max="104" width="22.77734375" style="88"/>
    <col min="105" max="16384" width="22.77734375" style="10"/>
  </cols>
  <sheetData>
    <row r="2" spans="1:104" x14ac:dyDescent="0.3">
      <c r="A2" s="238"/>
      <c r="C2" s="192" t="s">
        <v>1067</v>
      </c>
    </row>
    <row r="3" spans="1:104" x14ac:dyDescent="0.3">
      <c r="CL3" s="10"/>
      <c r="CM3" s="10"/>
      <c r="CN3" s="10"/>
      <c r="CO3" s="10"/>
      <c r="CP3" s="10"/>
      <c r="CQ3" s="10"/>
      <c r="CR3" s="10"/>
      <c r="CS3" s="10"/>
      <c r="CT3" s="10"/>
      <c r="CU3" s="10"/>
      <c r="CV3" s="10"/>
      <c r="CW3" s="10"/>
      <c r="CX3" s="10"/>
      <c r="CY3" s="10"/>
      <c r="CZ3" s="10"/>
    </row>
    <row r="4" spans="1:104" x14ac:dyDescent="0.3">
      <c r="CL4" s="10"/>
      <c r="CM4" s="10"/>
      <c r="CN4" s="10"/>
      <c r="CO4" s="10"/>
      <c r="CP4" s="10"/>
      <c r="CQ4" s="10"/>
      <c r="CR4" s="10"/>
      <c r="CS4" s="10"/>
      <c r="CT4" s="10"/>
      <c r="CU4" s="10"/>
      <c r="CV4" s="10"/>
      <c r="CW4" s="10"/>
      <c r="CX4" s="10"/>
      <c r="CY4" s="10"/>
      <c r="CZ4" s="10"/>
    </row>
    <row r="5" spans="1:104" s="92" customFormat="1" ht="25.2" customHeight="1" x14ac:dyDescent="0.3">
      <c r="A5" s="89"/>
      <c r="B5" s="89"/>
      <c r="C5" s="756" t="s">
        <v>456</v>
      </c>
      <c r="D5" s="758" t="s">
        <v>369</v>
      </c>
      <c r="E5" s="758"/>
      <c r="F5" s="758"/>
      <c r="G5" s="758"/>
      <c r="H5" s="758"/>
      <c r="I5" s="758"/>
      <c r="J5" s="758"/>
      <c r="K5" s="758"/>
      <c r="L5" s="758"/>
      <c r="M5" s="758"/>
      <c r="N5" s="758"/>
      <c r="O5" s="758"/>
      <c r="P5" s="758"/>
      <c r="Q5" s="758"/>
      <c r="R5" s="758"/>
      <c r="S5" s="760" t="s">
        <v>241</v>
      </c>
      <c r="T5" s="760" t="s">
        <v>472</v>
      </c>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row>
    <row r="6" spans="1:104" s="92" customFormat="1" ht="28.8" customHeight="1" x14ac:dyDescent="0.3">
      <c r="A6" s="89"/>
      <c r="B6" s="93"/>
      <c r="C6" s="756"/>
      <c r="D6" s="94">
        <v>0</v>
      </c>
      <c r="E6" s="95">
        <v>0.02</v>
      </c>
      <c r="F6" s="94">
        <v>0.04</v>
      </c>
      <c r="G6" s="95">
        <v>0.1</v>
      </c>
      <c r="H6" s="95">
        <v>0.2</v>
      </c>
      <c r="I6" s="95">
        <v>0.35</v>
      </c>
      <c r="J6" s="95">
        <v>0.5</v>
      </c>
      <c r="K6" s="95">
        <v>0.7</v>
      </c>
      <c r="L6" s="95">
        <v>0.75</v>
      </c>
      <c r="M6" s="91">
        <v>1</v>
      </c>
      <c r="N6" s="91">
        <v>1.5</v>
      </c>
      <c r="O6" s="91">
        <v>2.5</v>
      </c>
      <c r="P6" s="91">
        <v>3.7</v>
      </c>
      <c r="Q6" s="91">
        <v>12.5</v>
      </c>
      <c r="R6" s="91" t="s">
        <v>370</v>
      </c>
      <c r="S6" s="760"/>
      <c r="T6" s="760"/>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row>
    <row r="7" spans="1:104" s="9" customFormat="1" x14ac:dyDescent="0.3">
      <c r="A7" s="96"/>
      <c r="B7" s="93"/>
      <c r="C7" s="756"/>
      <c r="D7" s="97" t="s">
        <v>206</v>
      </c>
      <c r="E7" s="97" t="s">
        <v>207</v>
      </c>
      <c r="F7" s="97" t="s">
        <v>208</v>
      </c>
      <c r="G7" s="97" t="s">
        <v>243</v>
      </c>
      <c r="H7" s="97" t="s">
        <v>244</v>
      </c>
      <c r="I7" s="97" t="s">
        <v>308</v>
      </c>
      <c r="J7" s="97" t="s">
        <v>309</v>
      </c>
      <c r="K7" s="97" t="s">
        <v>310</v>
      </c>
      <c r="L7" s="97" t="s">
        <v>311</v>
      </c>
      <c r="M7" s="97" t="s">
        <v>312</v>
      </c>
      <c r="N7" s="97" t="s">
        <v>313</v>
      </c>
      <c r="O7" s="97" t="s">
        <v>314</v>
      </c>
      <c r="P7" s="97" t="s">
        <v>315</v>
      </c>
      <c r="Q7" s="97" t="s">
        <v>382</v>
      </c>
      <c r="R7" s="97" t="s">
        <v>383</v>
      </c>
      <c r="S7" s="98" t="s">
        <v>473</v>
      </c>
      <c r="T7" s="98" t="s">
        <v>474</v>
      </c>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row>
    <row r="8" spans="1:104" s="104" customFormat="1" ht="18.600000000000001" customHeight="1" x14ac:dyDescent="0.3">
      <c r="A8" s="99"/>
      <c r="B8" s="100">
        <v>1</v>
      </c>
      <c r="C8" s="100" t="s">
        <v>463</v>
      </c>
      <c r="D8" s="101">
        <v>423.53300000000002</v>
      </c>
      <c r="E8" s="101">
        <v>0</v>
      </c>
      <c r="F8" s="101">
        <v>0</v>
      </c>
      <c r="G8" s="101">
        <v>0</v>
      </c>
      <c r="H8" s="101">
        <v>0</v>
      </c>
      <c r="I8" s="101">
        <v>0</v>
      </c>
      <c r="J8" s="101">
        <v>0</v>
      </c>
      <c r="K8" s="101">
        <v>0</v>
      </c>
      <c r="L8" s="101">
        <v>0</v>
      </c>
      <c r="M8" s="101">
        <v>11.763999999999999</v>
      </c>
      <c r="N8" s="101">
        <v>0</v>
      </c>
      <c r="O8" s="101">
        <v>0</v>
      </c>
      <c r="P8" s="101">
        <v>0</v>
      </c>
      <c r="Q8" s="101">
        <v>0</v>
      </c>
      <c r="R8" s="101">
        <v>0</v>
      </c>
      <c r="S8" s="102">
        <v>435.29700000000003</v>
      </c>
      <c r="T8" s="103">
        <v>0</v>
      </c>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row>
    <row r="9" spans="1:104" s="104" customFormat="1" ht="18.600000000000001" customHeight="1" x14ac:dyDescent="0.3">
      <c r="A9" s="99"/>
      <c r="B9" s="100">
        <v>2</v>
      </c>
      <c r="C9" s="105" t="s">
        <v>464</v>
      </c>
      <c r="D9" s="101">
        <v>0</v>
      </c>
      <c r="E9" s="101">
        <v>0</v>
      </c>
      <c r="F9" s="101">
        <v>0</v>
      </c>
      <c r="G9" s="101">
        <v>0</v>
      </c>
      <c r="H9" s="101">
        <v>0</v>
      </c>
      <c r="I9" s="101">
        <v>0</v>
      </c>
      <c r="J9" s="101">
        <v>0</v>
      </c>
      <c r="K9" s="101">
        <v>0</v>
      </c>
      <c r="L9" s="101">
        <v>0</v>
      </c>
      <c r="M9" s="101">
        <v>0</v>
      </c>
      <c r="N9" s="101">
        <v>0</v>
      </c>
      <c r="O9" s="101">
        <v>0</v>
      </c>
      <c r="P9" s="101">
        <v>0</v>
      </c>
      <c r="Q9" s="101">
        <v>0</v>
      </c>
      <c r="R9" s="101">
        <v>0</v>
      </c>
      <c r="S9" s="102">
        <v>0</v>
      </c>
      <c r="T9" s="102">
        <v>0</v>
      </c>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row>
    <row r="10" spans="1:104" s="104" customFormat="1" ht="18.600000000000001" customHeight="1" x14ac:dyDescent="0.3">
      <c r="A10" s="99"/>
      <c r="B10" s="100">
        <v>3</v>
      </c>
      <c r="C10" s="105" t="s">
        <v>373</v>
      </c>
      <c r="D10" s="101">
        <v>0</v>
      </c>
      <c r="E10" s="101">
        <v>0</v>
      </c>
      <c r="F10" s="101">
        <v>0</v>
      </c>
      <c r="G10" s="101">
        <v>0</v>
      </c>
      <c r="H10" s="101">
        <v>0</v>
      </c>
      <c r="I10" s="101">
        <v>0</v>
      </c>
      <c r="J10" s="101">
        <v>0</v>
      </c>
      <c r="K10" s="101">
        <v>0</v>
      </c>
      <c r="L10" s="101">
        <v>0</v>
      </c>
      <c r="M10" s="101">
        <v>0</v>
      </c>
      <c r="N10" s="101">
        <v>0</v>
      </c>
      <c r="O10" s="101">
        <v>0</v>
      </c>
      <c r="P10" s="101">
        <v>0</v>
      </c>
      <c r="Q10" s="101">
        <v>0</v>
      </c>
      <c r="R10" s="101">
        <v>0</v>
      </c>
      <c r="S10" s="102">
        <v>0</v>
      </c>
      <c r="T10" s="102">
        <v>0</v>
      </c>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row>
    <row r="11" spans="1:104" s="104" customFormat="1" ht="18.600000000000001" customHeight="1" x14ac:dyDescent="0.3">
      <c r="A11" s="99"/>
      <c r="B11" s="100">
        <v>4</v>
      </c>
      <c r="C11" s="105" t="s">
        <v>374</v>
      </c>
      <c r="D11" s="101">
        <v>0</v>
      </c>
      <c r="E11" s="101">
        <v>0</v>
      </c>
      <c r="F11" s="101">
        <v>0</v>
      </c>
      <c r="G11" s="101">
        <v>0</v>
      </c>
      <c r="H11" s="101">
        <v>0</v>
      </c>
      <c r="I11" s="101">
        <v>0</v>
      </c>
      <c r="J11" s="101">
        <v>0.33200000000000002</v>
      </c>
      <c r="K11" s="101">
        <v>0</v>
      </c>
      <c r="L11" s="101">
        <v>0</v>
      </c>
      <c r="M11" s="101">
        <v>0</v>
      </c>
      <c r="N11" s="101">
        <v>0</v>
      </c>
      <c r="O11" s="101">
        <v>0</v>
      </c>
      <c r="P11" s="101">
        <v>0</v>
      </c>
      <c r="Q11" s="101">
        <v>0</v>
      </c>
      <c r="R11" s="101">
        <v>0</v>
      </c>
      <c r="S11" s="102">
        <v>0.33200000000000002</v>
      </c>
      <c r="T11" s="102">
        <v>0</v>
      </c>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row>
    <row r="12" spans="1:104" s="104" customFormat="1" ht="18.600000000000001" customHeight="1" x14ac:dyDescent="0.3">
      <c r="A12" s="99"/>
      <c r="B12" s="100">
        <v>5</v>
      </c>
      <c r="C12" s="105" t="s">
        <v>375</v>
      </c>
      <c r="D12" s="101">
        <v>0</v>
      </c>
      <c r="E12" s="101">
        <v>0</v>
      </c>
      <c r="F12" s="101">
        <v>0</v>
      </c>
      <c r="G12" s="101">
        <v>0</v>
      </c>
      <c r="H12" s="101">
        <v>0</v>
      </c>
      <c r="I12" s="101">
        <v>0</v>
      </c>
      <c r="J12" s="101">
        <v>0</v>
      </c>
      <c r="K12" s="101">
        <v>0</v>
      </c>
      <c r="L12" s="101">
        <v>0</v>
      </c>
      <c r="M12" s="101">
        <v>0</v>
      </c>
      <c r="N12" s="101">
        <v>0</v>
      </c>
      <c r="O12" s="101">
        <v>0</v>
      </c>
      <c r="P12" s="101">
        <v>0</v>
      </c>
      <c r="Q12" s="101">
        <v>0</v>
      </c>
      <c r="R12" s="101">
        <v>0</v>
      </c>
      <c r="S12" s="102">
        <v>0</v>
      </c>
      <c r="T12" s="102">
        <v>0</v>
      </c>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row>
    <row r="13" spans="1:104" s="104" customFormat="1" ht="18.600000000000001" customHeight="1" x14ac:dyDescent="0.3">
      <c r="A13" s="99"/>
      <c r="B13" s="100">
        <v>6</v>
      </c>
      <c r="C13" s="105" t="s">
        <v>376</v>
      </c>
      <c r="D13" s="101">
        <v>0</v>
      </c>
      <c r="E13" s="101">
        <v>0</v>
      </c>
      <c r="F13" s="101">
        <v>0</v>
      </c>
      <c r="G13" s="101">
        <v>0</v>
      </c>
      <c r="H13" s="101">
        <v>44.658999999999999</v>
      </c>
      <c r="I13" s="101">
        <v>0</v>
      </c>
      <c r="J13" s="101">
        <v>2.3319999999999999</v>
      </c>
      <c r="K13" s="101">
        <v>0</v>
      </c>
      <c r="L13" s="101">
        <v>0</v>
      </c>
      <c r="M13" s="101">
        <v>32.036999999999999</v>
      </c>
      <c r="N13" s="101">
        <v>0</v>
      </c>
      <c r="O13" s="101">
        <v>0</v>
      </c>
      <c r="P13" s="101">
        <v>0</v>
      </c>
      <c r="Q13" s="101">
        <v>0</v>
      </c>
      <c r="R13" s="101">
        <v>0</v>
      </c>
      <c r="S13" s="102">
        <v>79.028000000000006</v>
      </c>
      <c r="T13" s="102">
        <v>79.028000000000006</v>
      </c>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row>
    <row r="14" spans="1:104" s="104" customFormat="1" ht="18.600000000000001" customHeight="1" x14ac:dyDescent="0.3">
      <c r="A14" s="99"/>
      <c r="B14" s="100">
        <v>7</v>
      </c>
      <c r="C14" s="105" t="s">
        <v>377</v>
      </c>
      <c r="D14" s="101">
        <v>0</v>
      </c>
      <c r="E14" s="101">
        <v>0</v>
      </c>
      <c r="F14" s="101">
        <v>0</v>
      </c>
      <c r="G14" s="101">
        <v>0</v>
      </c>
      <c r="H14" s="101">
        <v>0</v>
      </c>
      <c r="I14" s="101">
        <v>0</v>
      </c>
      <c r="J14" s="101">
        <v>0</v>
      </c>
      <c r="K14" s="101">
        <v>0</v>
      </c>
      <c r="L14" s="101">
        <v>0</v>
      </c>
      <c r="M14" s="101">
        <v>27.172999999999998</v>
      </c>
      <c r="N14" s="101">
        <v>11.353</v>
      </c>
      <c r="O14" s="101">
        <v>0</v>
      </c>
      <c r="P14" s="101">
        <v>0</v>
      </c>
      <c r="Q14" s="101">
        <v>0</v>
      </c>
      <c r="R14" s="101">
        <v>0</v>
      </c>
      <c r="S14" s="102">
        <v>38.526000000000003</v>
      </c>
      <c r="T14" s="102">
        <v>38.526000000000003</v>
      </c>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row>
    <row r="15" spans="1:104" s="104" customFormat="1" ht="18.600000000000001" customHeight="1" x14ac:dyDescent="0.3">
      <c r="A15" s="99"/>
      <c r="B15" s="100">
        <v>8</v>
      </c>
      <c r="C15" s="105" t="s">
        <v>378</v>
      </c>
      <c r="D15" s="101">
        <v>0</v>
      </c>
      <c r="E15" s="101">
        <v>0</v>
      </c>
      <c r="F15" s="101">
        <v>0</v>
      </c>
      <c r="G15" s="101">
        <v>0</v>
      </c>
      <c r="H15" s="101">
        <v>0</v>
      </c>
      <c r="I15" s="101">
        <v>0</v>
      </c>
      <c r="J15" s="101">
        <v>0</v>
      </c>
      <c r="K15" s="101">
        <v>0</v>
      </c>
      <c r="L15" s="101">
        <v>1152.6869999999999</v>
      </c>
      <c r="M15" s="101">
        <v>0</v>
      </c>
      <c r="N15" s="101">
        <v>0</v>
      </c>
      <c r="O15" s="101">
        <v>0</v>
      </c>
      <c r="P15" s="101">
        <v>0</v>
      </c>
      <c r="Q15" s="101">
        <v>0</v>
      </c>
      <c r="R15" s="101">
        <v>0</v>
      </c>
      <c r="S15" s="102">
        <v>1152.6869999999999</v>
      </c>
      <c r="T15" s="102">
        <v>1152.6869999999999</v>
      </c>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row>
    <row r="16" spans="1:104" s="104" customFormat="1" ht="18.600000000000001" customHeight="1" x14ac:dyDescent="0.3">
      <c r="A16" s="99"/>
      <c r="B16" s="100">
        <v>9</v>
      </c>
      <c r="C16" s="105" t="s">
        <v>465</v>
      </c>
      <c r="D16" s="101">
        <v>0</v>
      </c>
      <c r="E16" s="101">
        <v>0</v>
      </c>
      <c r="F16" s="101">
        <v>0</v>
      </c>
      <c r="G16" s="101">
        <v>0</v>
      </c>
      <c r="H16" s="101">
        <v>0</v>
      </c>
      <c r="I16" s="101">
        <v>94.799000000000007</v>
      </c>
      <c r="J16" s="101">
        <v>50.198</v>
      </c>
      <c r="K16" s="101">
        <v>0</v>
      </c>
      <c r="L16" s="101">
        <v>0</v>
      </c>
      <c r="M16" s="101">
        <v>0</v>
      </c>
      <c r="N16" s="101">
        <v>0</v>
      </c>
      <c r="O16" s="101">
        <v>0</v>
      </c>
      <c r="P16" s="101">
        <v>0</v>
      </c>
      <c r="Q16" s="101">
        <v>0</v>
      </c>
      <c r="R16" s="101">
        <v>0</v>
      </c>
      <c r="S16" s="102">
        <v>144.99700000000001</v>
      </c>
      <c r="T16" s="102">
        <v>144.99700000000001</v>
      </c>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row>
    <row r="17" spans="1:89" s="104" customFormat="1" ht="18.600000000000001" customHeight="1" x14ac:dyDescent="0.3">
      <c r="A17" s="99"/>
      <c r="B17" s="100">
        <v>10</v>
      </c>
      <c r="C17" s="105" t="s">
        <v>466</v>
      </c>
      <c r="D17" s="101">
        <v>0</v>
      </c>
      <c r="E17" s="101">
        <v>0</v>
      </c>
      <c r="F17" s="101">
        <v>0</v>
      </c>
      <c r="G17" s="101">
        <v>0</v>
      </c>
      <c r="H17" s="101">
        <v>0</v>
      </c>
      <c r="I17" s="101">
        <v>0</v>
      </c>
      <c r="J17" s="101">
        <v>0</v>
      </c>
      <c r="K17" s="101">
        <v>0</v>
      </c>
      <c r="L17" s="101">
        <v>0</v>
      </c>
      <c r="M17" s="101">
        <v>55.548000000000002</v>
      </c>
      <c r="N17" s="101">
        <v>4.0739999999999998</v>
      </c>
      <c r="O17" s="101">
        <v>0</v>
      </c>
      <c r="P17" s="101">
        <v>0</v>
      </c>
      <c r="Q17" s="101">
        <v>0</v>
      </c>
      <c r="R17" s="101">
        <v>0</v>
      </c>
      <c r="S17" s="102">
        <v>59.622</v>
      </c>
      <c r="T17" s="102">
        <v>59.622</v>
      </c>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row>
    <row r="18" spans="1:89" s="104" customFormat="1" ht="32.4" customHeight="1" x14ac:dyDescent="0.3">
      <c r="A18" s="99"/>
      <c r="B18" s="100">
        <v>11</v>
      </c>
      <c r="C18" s="105" t="s">
        <v>467</v>
      </c>
      <c r="D18" s="101">
        <v>0</v>
      </c>
      <c r="E18" s="101">
        <v>0</v>
      </c>
      <c r="F18" s="101">
        <v>0</v>
      </c>
      <c r="G18" s="101">
        <v>0</v>
      </c>
      <c r="H18" s="101">
        <v>0</v>
      </c>
      <c r="I18" s="101">
        <v>0</v>
      </c>
      <c r="J18" s="101">
        <v>0</v>
      </c>
      <c r="K18" s="101">
        <v>0</v>
      </c>
      <c r="L18" s="101">
        <v>0</v>
      </c>
      <c r="M18" s="101">
        <v>0</v>
      </c>
      <c r="N18" s="101">
        <v>0</v>
      </c>
      <c r="O18" s="101">
        <v>0</v>
      </c>
      <c r="P18" s="101">
        <v>0</v>
      </c>
      <c r="Q18" s="101">
        <v>0</v>
      </c>
      <c r="R18" s="101">
        <v>0</v>
      </c>
      <c r="S18" s="102">
        <v>0</v>
      </c>
      <c r="T18" s="102">
        <v>0</v>
      </c>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row>
    <row r="19" spans="1:89" s="104" customFormat="1" ht="18.600000000000001" customHeight="1" x14ac:dyDescent="0.3">
      <c r="A19" s="99"/>
      <c r="B19" s="100">
        <v>12</v>
      </c>
      <c r="C19" s="105" t="s">
        <v>468</v>
      </c>
      <c r="D19" s="101">
        <v>0</v>
      </c>
      <c r="E19" s="101">
        <v>0</v>
      </c>
      <c r="F19" s="101">
        <v>0</v>
      </c>
      <c r="G19" s="101">
        <v>0</v>
      </c>
      <c r="H19" s="101">
        <v>0</v>
      </c>
      <c r="I19" s="101">
        <v>0</v>
      </c>
      <c r="J19" s="101">
        <v>0</v>
      </c>
      <c r="K19" s="101">
        <v>0</v>
      </c>
      <c r="L19" s="101">
        <v>0</v>
      </c>
      <c r="M19" s="101">
        <v>0</v>
      </c>
      <c r="N19" s="101">
        <v>0</v>
      </c>
      <c r="O19" s="101">
        <v>0</v>
      </c>
      <c r="P19" s="101">
        <v>0</v>
      </c>
      <c r="Q19" s="101">
        <v>0</v>
      </c>
      <c r="R19" s="101">
        <v>0</v>
      </c>
      <c r="S19" s="102">
        <v>0</v>
      </c>
      <c r="T19" s="102">
        <v>0</v>
      </c>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row>
    <row r="20" spans="1:89" s="104" customFormat="1" ht="39.6" customHeight="1" x14ac:dyDescent="0.3">
      <c r="A20" s="99"/>
      <c r="B20" s="100">
        <v>13</v>
      </c>
      <c r="C20" s="105" t="s">
        <v>379</v>
      </c>
      <c r="D20" s="101">
        <v>0</v>
      </c>
      <c r="E20" s="101">
        <v>0</v>
      </c>
      <c r="F20" s="101">
        <v>0</v>
      </c>
      <c r="G20" s="101">
        <v>0</v>
      </c>
      <c r="H20" s="101">
        <v>0</v>
      </c>
      <c r="I20" s="101">
        <v>0</v>
      </c>
      <c r="J20" s="101">
        <v>0</v>
      </c>
      <c r="K20" s="101">
        <v>0</v>
      </c>
      <c r="L20" s="101">
        <v>0</v>
      </c>
      <c r="M20" s="101">
        <v>0</v>
      </c>
      <c r="N20" s="101">
        <v>0</v>
      </c>
      <c r="O20" s="101">
        <v>0</v>
      </c>
      <c r="P20" s="101">
        <v>0</v>
      </c>
      <c r="Q20" s="101">
        <v>0</v>
      </c>
      <c r="R20" s="101">
        <v>0</v>
      </c>
      <c r="S20" s="102">
        <v>0</v>
      </c>
      <c r="T20" s="102">
        <v>0</v>
      </c>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row>
    <row r="21" spans="1:89" s="104" customFormat="1" ht="32.4" customHeight="1" x14ac:dyDescent="0.3">
      <c r="A21" s="99"/>
      <c r="B21" s="100">
        <v>14</v>
      </c>
      <c r="C21" s="105" t="s">
        <v>475</v>
      </c>
      <c r="D21" s="101">
        <v>0</v>
      </c>
      <c r="E21" s="101">
        <v>0</v>
      </c>
      <c r="F21" s="101">
        <v>0</v>
      </c>
      <c r="G21" s="101">
        <v>0</v>
      </c>
      <c r="H21" s="101">
        <v>0</v>
      </c>
      <c r="I21" s="101">
        <v>0</v>
      </c>
      <c r="J21" s="101">
        <v>0</v>
      </c>
      <c r="K21" s="101">
        <v>0</v>
      </c>
      <c r="L21" s="101">
        <v>0</v>
      </c>
      <c r="M21" s="101">
        <v>0</v>
      </c>
      <c r="N21" s="101">
        <v>0</v>
      </c>
      <c r="O21" s="101">
        <v>0</v>
      </c>
      <c r="P21" s="101">
        <v>0</v>
      </c>
      <c r="Q21" s="101">
        <v>0</v>
      </c>
      <c r="R21" s="101">
        <v>0</v>
      </c>
      <c r="S21" s="102">
        <v>0</v>
      </c>
      <c r="T21" s="102">
        <v>0</v>
      </c>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row>
    <row r="22" spans="1:89" s="104" customFormat="1" ht="18.600000000000001" customHeight="1" x14ac:dyDescent="0.3">
      <c r="A22" s="99"/>
      <c r="B22" s="100">
        <v>15</v>
      </c>
      <c r="C22" s="105" t="s">
        <v>470</v>
      </c>
      <c r="D22" s="101">
        <v>0</v>
      </c>
      <c r="E22" s="101">
        <v>0</v>
      </c>
      <c r="F22" s="101">
        <v>0</v>
      </c>
      <c r="G22" s="101">
        <v>0</v>
      </c>
      <c r="H22" s="101">
        <v>0</v>
      </c>
      <c r="I22" s="101">
        <v>0</v>
      </c>
      <c r="J22" s="101">
        <v>0</v>
      </c>
      <c r="K22" s="101">
        <v>0</v>
      </c>
      <c r="L22" s="101">
        <v>0</v>
      </c>
      <c r="M22" s="101">
        <v>0</v>
      </c>
      <c r="N22" s="101">
        <v>0</v>
      </c>
      <c r="O22" s="101">
        <v>0</v>
      </c>
      <c r="P22" s="101">
        <v>0</v>
      </c>
      <c r="Q22" s="101">
        <v>0</v>
      </c>
      <c r="R22" s="101">
        <v>0</v>
      </c>
      <c r="S22" s="102">
        <v>0</v>
      </c>
      <c r="T22" s="102">
        <v>0</v>
      </c>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row>
    <row r="23" spans="1:89" s="104" customFormat="1" ht="18.600000000000001" customHeight="1" x14ac:dyDescent="0.3">
      <c r="A23" s="99"/>
      <c r="B23" s="100">
        <v>16</v>
      </c>
      <c r="C23" s="105" t="s">
        <v>380</v>
      </c>
      <c r="D23" s="101">
        <v>45.508000000000003</v>
      </c>
      <c r="E23" s="101">
        <v>0</v>
      </c>
      <c r="F23" s="101">
        <v>0</v>
      </c>
      <c r="G23" s="101">
        <v>0</v>
      </c>
      <c r="H23" s="101">
        <v>0</v>
      </c>
      <c r="I23" s="101">
        <v>0</v>
      </c>
      <c r="J23" s="101">
        <v>0</v>
      </c>
      <c r="K23" s="101">
        <v>0</v>
      </c>
      <c r="L23" s="101">
        <v>0</v>
      </c>
      <c r="M23" s="101">
        <v>98.722999999999999</v>
      </c>
      <c r="N23" s="101">
        <v>0</v>
      </c>
      <c r="O23" s="101">
        <v>0</v>
      </c>
      <c r="P23" s="101">
        <v>0</v>
      </c>
      <c r="Q23" s="101">
        <v>0</v>
      </c>
      <c r="R23" s="101">
        <v>0</v>
      </c>
      <c r="S23" s="102">
        <v>144.23099999999999</v>
      </c>
      <c r="T23" s="102">
        <v>144.23099999999999</v>
      </c>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row>
    <row r="24" spans="1:89" s="104" customFormat="1" ht="18.600000000000001" customHeight="1" x14ac:dyDescent="0.3">
      <c r="A24" s="99"/>
      <c r="B24" s="239">
        <v>17</v>
      </c>
      <c r="C24" s="239" t="s">
        <v>471</v>
      </c>
      <c r="D24" s="101">
        <v>469.041</v>
      </c>
      <c r="E24" s="101">
        <v>0</v>
      </c>
      <c r="F24" s="101">
        <v>0</v>
      </c>
      <c r="G24" s="101">
        <v>0</v>
      </c>
      <c r="H24" s="101">
        <v>44.658999999999999</v>
      </c>
      <c r="I24" s="316">
        <v>94.799000000000007</v>
      </c>
      <c r="J24" s="316">
        <v>52.862000000000002</v>
      </c>
      <c r="K24" s="316">
        <v>0</v>
      </c>
      <c r="L24" s="316">
        <v>1152.6869999999999</v>
      </c>
      <c r="M24" s="316">
        <v>225.245</v>
      </c>
      <c r="N24" s="316">
        <v>15.427</v>
      </c>
      <c r="O24" s="316">
        <v>0</v>
      </c>
      <c r="P24" s="316">
        <v>0</v>
      </c>
      <c r="Q24" s="316">
        <v>0</v>
      </c>
      <c r="R24" s="316">
        <v>0</v>
      </c>
      <c r="S24" s="318">
        <v>2054.7199999999998</v>
      </c>
      <c r="T24" s="318">
        <v>2054.7199999999998</v>
      </c>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row>
    <row r="25" spans="1:89" s="104" customFormat="1" x14ac:dyDescent="0.3">
      <c r="A25" s="99"/>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row>
    <row r="26" spans="1:89" s="104" customFormat="1" x14ac:dyDescent="0.3">
      <c r="A26" s="99"/>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row>
    <row r="27" spans="1:89" s="104" customFormat="1" x14ac:dyDescent="0.3">
      <c r="A27" s="99"/>
      <c r="B27" s="99"/>
      <c r="C27" s="99"/>
      <c r="D27" s="99"/>
      <c r="E27" s="99"/>
      <c r="F27" s="99"/>
      <c r="G27" s="99"/>
      <c r="H27" s="99"/>
      <c r="I27" s="99"/>
      <c r="J27" s="99"/>
      <c r="K27" s="99"/>
      <c r="L27" s="99"/>
      <c r="M27" s="99"/>
      <c r="N27" s="99"/>
      <c r="O27" s="99"/>
      <c r="P27" s="8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row>
    <row r="28" spans="1:89" s="10" customFormat="1" x14ac:dyDescent="0.3">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row>
    <row r="29" spans="1:89" s="10" customFormat="1" x14ac:dyDescent="0.3">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row>
  </sheetData>
  <mergeCells count="4">
    <mergeCell ref="C5:C7"/>
    <mergeCell ref="D5:R5"/>
    <mergeCell ref="S5:S6"/>
    <mergeCell ref="T5:T6"/>
  </mergeCells>
  <pageMargins left="0.7" right="0.7" top="0.78740157499999996" bottom="0.78740157499999996" header="0.3" footer="0.3"/>
  <pageSetup paperSize="9" scale="1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C000"/>
  </sheetPr>
  <dimension ref="B2:K66"/>
  <sheetViews>
    <sheetView showGridLines="0" zoomScale="70" zoomScaleNormal="70" workbookViewId="0">
      <selection activeCell="B2" sqref="B2"/>
    </sheetView>
  </sheetViews>
  <sheetFormatPr defaultColWidth="9.21875" defaultRowHeight="14.4" x14ac:dyDescent="0.3"/>
  <cols>
    <col min="1" max="2" width="9.21875" style="10"/>
    <col min="3" max="3" width="40.77734375" style="10" customWidth="1"/>
    <col min="4" max="4" width="20" style="10" customWidth="1"/>
    <col min="5" max="5" width="17" style="10" customWidth="1"/>
    <col min="6" max="6" width="19.44140625" style="10" customWidth="1"/>
    <col min="7" max="7" width="20" style="10" customWidth="1"/>
    <col min="8" max="8" width="20.44140625" style="10" customWidth="1"/>
    <col min="9" max="9" width="22" style="10" customWidth="1"/>
    <col min="10" max="10" width="19.33203125" style="10" customWidth="1"/>
    <col min="11" max="11" width="27" style="10" customWidth="1"/>
    <col min="12" max="16384" width="9.21875" style="10"/>
  </cols>
  <sheetData>
    <row r="2" spans="2:11" x14ac:dyDescent="0.3">
      <c r="B2" s="192" t="s">
        <v>476</v>
      </c>
      <c r="C2" s="192"/>
      <c r="D2" s="192"/>
      <c r="E2" s="192"/>
      <c r="F2" s="192"/>
      <c r="G2" s="192"/>
    </row>
    <row r="4" spans="2:11" x14ac:dyDescent="0.3">
      <c r="F4" s="123"/>
    </row>
    <row r="5" spans="2:11" x14ac:dyDescent="0.3">
      <c r="D5" s="421" t="s">
        <v>206</v>
      </c>
      <c r="E5" s="421" t="s">
        <v>207</v>
      </c>
      <c r="F5" s="423" t="s">
        <v>208</v>
      </c>
      <c r="G5" s="421" t="s">
        <v>243</v>
      </c>
      <c r="H5" s="421" t="s">
        <v>244</v>
      </c>
      <c r="I5" s="421" t="s">
        <v>308</v>
      </c>
      <c r="J5" s="421" t="s">
        <v>309</v>
      </c>
      <c r="K5" s="421" t="s">
        <v>310</v>
      </c>
    </row>
    <row r="6" spans="2:11" ht="72" customHeight="1" x14ac:dyDescent="0.3">
      <c r="B6" s="237"/>
      <c r="C6" s="237"/>
      <c r="D6" s="775" t="s">
        <v>477</v>
      </c>
      <c r="E6" s="776"/>
      <c r="F6" s="776"/>
      <c r="G6" s="777"/>
      <c r="H6" s="774" t="s">
        <v>385</v>
      </c>
      <c r="I6" s="774"/>
      <c r="J6" s="772" t="s">
        <v>478</v>
      </c>
      <c r="K6" s="773"/>
    </row>
    <row r="7" spans="2:11" ht="29.4" customHeight="1" x14ac:dyDescent="0.3">
      <c r="B7" s="237"/>
      <c r="C7" s="237"/>
      <c r="D7" s="774" t="s">
        <v>479</v>
      </c>
      <c r="E7" s="767" t="s">
        <v>480</v>
      </c>
      <c r="F7" s="768"/>
      <c r="G7" s="769"/>
      <c r="H7" s="774" t="s">
        <v>481</v>
      </c>
      <c r="I7" s="774" t="s">
        <v>482</v>
      </c>
      <c r="J7" s="425"/>
      <c r="K7" s="770" t="s">
        <v>483</v>
      </c>
    </row>
    <row r="8" spans="2:11" ht="44.4" customHeight="1" x14ac:dyDescent="0.3">
      <c r="B8" s="237"/>
      <c r="C8" s="237"/>
      <c r="D8" s="774"/>
      <c r="E8" s="422"/>
      <c r="F8" s="144" t="s">
        <v>484</v>
      </c>
      <c r="G8" s="143" t="s">
        <v>485</v>
      </c>
      <c r="H8" s="774"/>
      <c r="I8" s="774"/>
      <c r="J8" s="426"/>
      <c r="K8" s="771"/>
    </row>
    <row r="9" spans="2:11" ht="28.8" customHeight="1" x14ac:dyDescent="0.3">
      <c r="B9" s="388" t="s">
        <v>397</v>
      </c>
      <c r="C9" s="144" t="s">
        <v>398</v>
      </c>
      <c r="D9" s="398">
        <v>0</v>
      </c>
      <c r="E9" s="398">
        <v>0</v>
      </c>
      <c r="F9" s="398">
        <v>0</v>
      </c>
      <c r="G9" s="398">
        <v>0</v>
      </c>
      <c r="H9" s="398">
        <v>0</v>
      </c>
      <c r="I9" s="398">
        <v>0</v>
      </c>
      <c r="J9" s="398">
        <v>0</v>
      </c>
      <c r="K9" s="398">
        <v>0</v>
      </c>
    </row>
    <row r="10" spans="2:11" ht="28.8" customHeight="1" x14ac:dyDescent="0.3">
      <c r="B10" s="388" t="s">
        <v>331</v>
      </c>
      <c r="C10" s="144" t="s">
        <v>399</v>
      </c>
      <c r="D10" s="398">
        <v>3.8460000000000001</v>
      </c>
      <c r="E10" s="398">
        <v>14.209</v>
      </c>
      <c r="F10" s="398">
        <v>14.209</v>
      </c>
      <c r="G10" s="398">
        <v>7.6749999999999998</v>
      </c>
      <c r="H10" s="398">
        <v>-0.88900000000000001</v>
      </c>
      <c r="I10" s="398">
        <v>-2.58</v>
      </c>
      <c r="J10" s="398">
        <v>11.994999999999999</v>
      </c>
      <c r="K10" s="398">
        <v>11.144</v>
      </c>
    </row>
    <row r="11" spans="2:11" ht="28.8" customHeight="1" x14ac:dyDescent="0.3">
      <c r="B11" s="416" t="s">
        <v>333</v>
      </c>
      <c r="C11" s="249" t="s">
        <v>486</v>
      </c>
      <c r="D11" s="398">
        <v>0</v>
      </c>
      <c r="E11" s="398">
        <v>0</v>
      </c>
      <c r="F11" s="398">
        <v>0</v>
      </c>
      <c r="G11" s="398">
        <v>0</v>
      </c>
      <c r="H11" s="398">
        <v>0</v>
      </c>
      <c r="I11" s="398">
        <v>0</v>
      </c>
      <c r="J11" s="398">
        <v>0</v>
      </c>
      <c r="K11" s="398">
        <v>0</v>
      </c>
    </row>
    <row r="12" spans="2:11" ht="28.8" customHeight="1" x14ac:dyDescent="0.3">
      <c r="B12" s="416" t="s">
        <v>401</v>
      </c>
      <c r="C12" s="249" t="s">
        <v>487</v>
      </c>
      <c r="D12" s="398">
        <v>0</v>
      </c>
      <c r="E12" s="398">
        <v>0</v>
      </c>
      <c r="F12" s="398">
        <v>0</v>
      </c>
      <c r="G12" s="398">
        <v>0</v>
      </c>
      <c r="H12" s="398">
        <v>0</v>
      </c>
      <c r="I12" s="398">
        <v>0</v>
      </c>
      <c r="J12" s="398">
        <v>0</v>
      </c>
      <c r="K12" s="398">
        <v>0</v>
      </c>
    </row>
    <row r="13" spans="2:11" ht="28.8" customHeight="1" x14ac:dyDescent="0.3">
      <c r="B13" s="416" t="s">
        <v>403</v>
      </c>
      <c r="C13" s="249" t="s">
        <v>488</v>
      </c>
      <c r="D13" s="398">
        <v>0</v>
      </c>
      <c r="E13" s="398">
        <v>0</v>
      </c>
      <c r="F13" s="398">
        <v>0</v>
      </c>
      <c r="G13" s="398">
        <v>0</v>
      </c>
      <c r="H13" s="398">
        <v>0</v>
      </c>
      <c r="I13" s="398">
        <v>0</v>
      </c>
      <c r="J13" s="398">
        <v>0</v>
      </c>
      <c r="K13" s="398">
        <v>0</v>
      </c>
    </row>
    <row r="14" spans="2:11" ht="28.8" customHeight="1" x14ac:dyDescent="0.3">
      <c r="B14" s="416" t="s">
        <v>405</v>
      </c>
      <c r="C14" s="249" t="s">
        <v>489</v>
      </c>
      <c r="D14" s="398">
        <v>0</v>
      </c>
      <c r="E14" s="398">
        <v>0</v>
      </c>
      <c r="F14" s="398">
        <v>0</v>
      </c>
      <c r="G14" s="398">
        <v>0</v>
      </c>
      <c r="H14" s="398">
        <v>0</v>
      </c>
      <c r="I14" s="398">
        <v>0</v>
      </c>
      <c r="J14" s="398">
        <v>0</v>
      </c>
      <c r="K14" s="398">
        <v>0</v>
      </c>
    </row>
    <row r="15" spans="2:11" ht="28.8" customHeight="1" x14ac:dyDescent="0.3">
      <c r="B15" s="416" t="s">
        <v>407</v>
      </c>
      <c r="C15" s="249" t="s">
        <v>490</v>
      </c>
      <c r="D15" s="398">
        <v>1.143</v>
      </c>
      <c r="E15" s="398">
        <v>13.933</v>
      </c>
      <c r="F15" s="398">
        <v>13.933</v>
      </c>
      <c r="G15" s="398">
        <v>7.399</v>
      </c>
      <c r="H15" s="398">
        <v>-0.112</v>
      </c>
      <c r="I15" s="398">
        <v>-2.4660000000000002</v>
      </c>
      <c r="J15" s="398">
        <v>11.994999999999999</v>
      </c>
      <c r="K15" s="398">
        <v>11.144</v>
      </c>
    </row>
    <row r="16" spans="2:11" ht="28.8" customHeight="1" x14ac:dyDescent="0.3">
      <c r="B16" s="416" t="s">
        <v>409</v>
      </c>
      <c r="C16" s="249" t="s">
        <v>491</v>
      </c>
      <c r="D16" s="398">
        <v>2.7029999999999998</v>
      </c>
      <c r="E16" s="398">
        <v>0.27600000000000002</v>
      </c>
      <c r="F16" s="398">
        <v>0.27600000000000002</v>
      </c>
      <c r="G16" s="398">
        <v>0.27600000000000002</v>
      </c>
      <c r="H16" s="398">
        <v>-0.77700000000000002</v>
      </c>
      <c r="I16" s="398">
        <v>-0.114</v>
      </c>
      <c r="J16" s="398">
        <v>0</v>
      </c>
      <c r="K16" s="398">
        <v>0</v>
      </c>
    </row>
    <row r="17" spans="2:11" ht="28.8" customHeight="1" x14ac:dyDescent="0.3">
      <c r="B17" s="388" t="s">
        <v>411</v>
      </c>
      <c r="C17" s="144" t="s">
        <v>414</v>
      </c>
      <c r="D17" s="398">
        <v>0</v>
      </c>
      <c r="E17" s="398">
        <v>0</v>
      </c>
      <c r="F17" s="398">
        <v>0</v>
      </c>
      <c r="G17" s="398">
        <v>0</v>
      </c>
      <c r="H17" s="398">
        <v>0</v>
      </c>
      <c r="I17" s="398">
        <v>0</v>
      </c>
      <c r="J17" s="398">
        <v>0</v>
      </c>
      <c r="K17" s="398">
        <v>0</v>
      </c>
    </row>
    <row r="18" spans="2:11" ht="28.8" customHeight="1" x14ac:dyDescent="0.3">
      <c r="B18" s="417" t="s">
        <v>413</v>
      </c>
      <c r="C18" s="418" t="s">
        <v>492</v>
      </c>
      <c r="D18" s="397">
        <v>0</v>
      </c>
      <c r="E18" s="397">
        <v>0</v>
      </c>
      <c r="F18" s="398">
        <v>0</v>
      </c>
      <c r="G18" s="398">
        <v>0</v>
      </c>
      <c r="H18" s="398"/>
      <c r="I18" s="398">
        <v>0</v>
      </c>
      <c r="J18" s="398">
        <v>0</v>
      </c>
      <c r="K18" s="398">
        <v>0</v>
      </c>
    </row>
    <row r="19" spans="2:11" ht="28.8" customHeight="1" x14ac:dyDescent="0.3">
      <c r="B19" s="419">
        <v>100</v>
      </c>
      <c r="C19" s="420" t="s">
        <v>241</v>
      </c>
      <c r="D19" s="427">
        <v>3.8460000000000001</v>
      </c>
      <c r="E19" s="427">
        <v>14.209</v>
      </c>
      <c r="F19" s="428">
        <v>14.209</v>
      </c>
      <c r="G19" s="428">
        <v>7.6749999999999998</v>
      </c>
      <c r="H19" s="428">
        <v>-0.88900000000000001</v>
      </c>
      <c r="I19" s="428">
        <v>-2.58</v>
      </c>
      <c r="J19" s="428">
        <v>11.994999999999999</v>
      </c>
      <c r="K19" s="428">
        <v>11.144</v>
      </c>
    </row>
    <row r="20" spans="2:11" x14ac:dyDescent="0.3">
      <c r="F20" s="424"/>
    </row>
    <row r="21" spans="2:11" x14ac:dyDescent="0.3">
      <c r="B21" s="765"/>
      <c r="C21" s="765"/>
    </row>
    <row r="23" spans="2:11" x14ac:dyDescent="0.3">
      <c r="B23" s="765"/>
      <c r="C23" s="765"/>
    </row>
    <row r="24" spans="2:11" ht="36" customHeight="1" x14ac:dyDescent="0.3">
      <c r="B24" s="761"/>
      <c r="C24" s="761"/>
      <c r="D24" s="761"/>
      <c r="E24" s="761"/>
      <c r="F24" s="761"/>
      <c r="G24" s="761"/>
      <c r="H24" s="761"/>
      <c r="I24" s="761"/>
      <c r="J24" s="761"/>
      <c r="K24" s="761"/>
    </row>
    <row r="25" spans="2:11" x14ac:dyDescent="0.3">
      <c r="B25" s="766"/>
      <c r="C25" s="766"/>
      <c r="D25" s="766"/>
      <c r="E25" s="766"/>
      <c r="F25" s="766"/>
      <c r="G25" s="766"/>
      <c r="H25" s="766"/>
      <c r="I25" s="766"/>
      <c r="J25" s="766"/>
      <c r="K25" s="766"/>
    </row>
    <row r="26" spans="2:11" ht="36" customHeight="1" x14ac:dyDescent="0.3">
      <c r="B26" s="761"/>
      <c r="C26" s="761"/>
      <c r="D26" s="761"/>
      <c r="E26" s="761"/>
      <c r="F26" s="761"/>
      <c r="G26" s="761"/>
      <c r="H26" s="761"/>
      <c r="I26" s="761"/>
      <c r="J26" s="761"/>
      <c r="K26" s="761"/>
    </row>
    <row r="27" spans="2:11" ht="24" customHeight="1" x14ac:dyDescent="0.3">
      <c r="B27" s="761"/>
      <c r="C27" s="761"/>
      <c r="D27" s="761"/>
      <c r="E27" s="761"/>
      <c r="F27" s="761"/>
      <c r="G27" s="761"/>
      <c r="H27" s="761"/>
      <c r="I27" s="761"/>
      <c r="J27" s="761"/>
      <c r="K27" s="761"/>
    </row>
    <row r="28" spans="2:11" x14ac:dyDescent="0.3">
      <c r="B28" s="761"/>
      <c r="C28" s="761"/>
      <c r="D28" s="761"/>
      <c r="E28" s="761"/>
      <c r="F28" s="761"/>
      <c r="G28" s="761"/>
      <c r="H28" s="761"/>
      <c r="I28" s="761"/>
      <c r="J28" s="761"/>
      <c r="K28" s="761"/>
    </row>
    <row r="29" spans="2:11" ht="24" customHeight="1" x14ac:dyDescent="0.3">
      <c r="B29" s="761"/>
      <c r="C29" s="761"/>
      <c r="D29" s="761"/>
      <c r="E29" s="761"/>
      <c r="F29" s="761"/>
      <c r="G29" s="761"/>
      <c r="H29" s="761"/>
      <c r="I29" s="761"/>
      <c r="J29" s="761"/>
      <c r="K29" s="761"/>
    </row>
    <row r="30" spans="2:11" ht="48" customHeight="1" x14ac:dyDescent="0.3">
      <c r="B30" s="761"/>
      <c r="C30" s="761"/>
      <c r="D30" s="761"/>
      <c r="E30" s="761"/>
      <c r="F30" s="761"/>
      <c r="G30" s="761"/>
      <c r="H30" s="761"/>
      <c r="I30" s="761"/>
      <c r="J30" s="761"/>
      <c r="K30" s="761"/>
    </row>
    <row r="31" spans="2:11" ht="60" customHeight="1" x14ac:dyDescent="0.3">
      <c r="B31" s="761"/>
      <c r="C31" s="761"/>
      <c r="D31" s="761"/>
      <c r="E31" s="761"/>
      <c r="F31" s="761"/>
      <c r="G31" s="761"/>
      <c r="H31" s="761"/>
      <c r="I31" s="761"/>
      <c r="J31" s="761"/>
      <c r="K31" s="761"/>
    </row>
    <row r="33" spans="2:11" x14ac:dyDescent="0.3">
      <c r="B33" s="764"/>
      <c r="C33" s="764"/>
    </row>
    <row r="34" spans="2:11" ht="39.75" customHeight="1" x14ac:dyDescent="0.3">
      <c r="B34" s="761"/>
      <c r="C34" s="761"/>
      <c r="D34" s="761"/>
      <c r="E34" s="761"/>
      <c r="F34" s="761"/>
      <c r="G34" s="761"/>
      <c r="H34" s="761"/>
      <c r="I34" s="761"/>
      <c r="J34" s="761"/>
      <c r="K34" s="761"/>
    </row>
    <row r="35" spans="2:11" x14ac:dyDescent="0.3">
      <c r="B35" s="762"/>
      <c r="C35" s="762"/>
      <c r="D35" s="762"/>
      <c r="E35" s="762"/>
      <c r="F35" s="762"/>
      <c r="G35" s="762"/>
      <c r="H35" s="762"/>
      <c r="I35" s="762"/>
      <c r="J35" s="762"/>
      <c r="K35" s="762"/>
    </row>
    <row r="36" spans="2:11" x14ac:dyDescent="0.3">
      <c r="B36" s="762"/>
      <c r="C36" s="762"/>
      <c r="D36" s="762"/>
      <c r="E36" s="762"/>
      <c r="F36" s="762"/>
      <c r="G36" s="762"/>
      <c r="H36" s="762"/>
      <c r="I36" s="762"/>
      <c r="J36" s="762"/>
      <c r="K36" s="762"/>
    </row>
    <row r="37" spans="2:11" x14ac:dyDescent="0.3">
      <c r="B37" s="762"/>
      <c r="C37" s="762"/>
      <c r="D37" s="762"/>
      <c r="E37" s="762"/>
      <c r="F37" s="762"/>
      <c r="G37" s="762"/>
      <c r="H37" s="762"/>
      <c r="I37" s="762"/>
      <c r="J37" s="762"/>
      <c r="K37" s="762"/>
    </row>
    <row r="38" spans="2:11" x14ac:dyDescent="0.3">
      <c r="B38" s="762"/>
      <c r="C38" s="762"/>
      <c r="D38" s="762"/>
      <c r="E38" s="762"/>
      <c r="F38" s="762"/>
      <c r="G38" s="762"/>
      <c r="H38" s="762"/>
      <c r="I38" s="762"/>
      <c r="J38" s="762"/>
      <c r="K38" s="762"/>
    </row>
    <row r="39" spans="2:11" x14ac:dyDescent="0.3">
      <c r="B39" s="762"/>
      <c r="C39" s="762"/>
      <c r="D39" s="762"/>
      <c r="E39" s="762"/>
      <c r="F39" s="762"/>
      <c r="G39" s="762"/>
      <c r="H39" s="762"/>
      <c r="I39" s="762"/>
      <c r="J39" s="762"/>
      <c r="K39" s="762"/>
    </row>
    <row r="40" spans="2:11" x14ac:dyDescent="0.3">
      <c r="B40" s="762"/>
      <c r="C40" s="762"/>
      <c r="D40" s="762"/>
      <c r="E40" s="762"/>
      <c r="F40" s="762"/>
      <c r="G40" s="762"/>
      <c r="H40" s="762"/>
      <c r="I40" s="762"/>
      <c r="J40" s="762"/>
      <c r="K40" s="762"/>
    </row>
    <row r="44" spans="2:11" ht="24" customHeight="1" x14ac:dyDescent="0.3"/>
    <row r="45" spans="2:11" ht="24" customHeight="1" x14ac:dyDescent="0.3"/>
    <row r="54" ht="36" customHeight="1" x14ac:dyDescent="0.3"/>
    <row r="64" ht="36" customHeight="1" x14ac:dyDescent="0.3"/>
    <row r="65" spans="2:10" ht="48" customHeight="1" x14ac:dyDescent="0.3"/>
    <row r="66" spans="2:10" x14ac:dyDescent="0.3">
      <c r="B66" s="763"/>
      <c r="C66" s="763"/>
      <c r="D66" s="763"/>
      <c r="E66" s="763"/>
      <c r="F66" s="763"/>
      <c r="G66" s="763"/>
      <c r="H66" s="763"/>
      <c r="I66" s="763"/>
      <c r="J66" s="763"/>
    </row>
  </sheetData>
  <mergeCells count="24">
    <mergeCell ref="J6:K6"/>
    <mergeCell ref="H6:I6"/>
    <mergeCell ref="D7:D8"/>
    <mergeCell ref="H7:H8"/>
    <mergeCell ref="I7:I8"/>
    <mergeCell ref="D6:G6"/>
    <mergeCell ref="B23:C23"/>
    <mergeCell ref="B24:K24"/>
    <mergeCell ref="B25:K25"/>
    <mergeCell ref="B21:C21"/>
    <mergeCell ref="E7:G7"/>
    <mergeCell ref="K7:K8"/>
    <mergeCell ref="B33:C33"/>
    <mergeCell ref="B26:K26"/>
    <mergeCell ref="B27:K27"/>
    <mergeCell ref="B28:K28"/>
    <mergeCell ref="B29:K29"/>
    <mergeCell ref="B30:K30"/>
    <mergeCell ref="B31:K31"/>
    <mergeCell ref="B34:K34"/>
    <mergeCell ref="B35:K40"/>
    <mergeCell ref="B66:C66"/>
    <mergeCell ref="D66:F66"/>
    <mergeCell ref="G66:J66"/>
  </mergeCells>
  <pageMargins left="0.7" right="0.7" top="0.75" bottom="0.75" header="0.3" footer="0.3"/>
  <pageSetup paperSize="9" orientation="portrait" verticalDpi="12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C000"/>
  </sheetPr>
  <dimension ref="B1:N19"/>
  <sheetViews>
    <sheetView showGridLines="0" workbookViewId="0">
      <selection activeCell="B2" sqref="B2:H2"/>
    </sheetView>
  </sheetViews>
  <sheetFormatPr defaultColWidth="9.21875" defaultRowHeight="28.5" customHeight="1" x14ac:dyDescent="0.3"/>
  <cols>
    <col min="1" max="5" width="9.21875" style="10"/>
    <col min="6" max="6" width="11.5546875" style="10" customWidth="1"/>
    <col min="7" max="11" width="4.77734375" style="10" customWidth="1"/>
    <col min="12" max="16384" width="9.21875" style="10"/>
  </cols>
  <sheetData>
    <row r="1" spans="2:14" ht="13.2" customHeight="1" x14ac:dyDescent="0.3"/>
    <row r="2" spans="2:14" ht="28.5" customHeight="1" x14ac:dyDescent="0.3">
      <c r="B2" s="339" t="s">
        <v>493</v>
      </c>
      <c r="C2" s="192"/>
      <c r="D2" s="192"/>
      <c r="E2" s="192"/>
      <c r="F2" s="192"/>
      <c r="G2" s="192"/>
      <c r="H2" s="192"/>
      <c r="I2" s="192"/>
      <c r="J2" s="192"/>
      <c r="K2" s="192"/>
      <c r="L2" s="763"/>
      <c r="M2" s="763"/>
    </row>
    <row r="3" spans="2:14" ht="13.2" customHeight="1" x14ac:dyDescent="0.3">
      <c r="C3" s="763"/>
      <c r="D3" s="763"/>
      <c r="E3" s="763"/>
      <c r="F3" s="763"/>
      <c r="G3" s="763"/>
      <c r="H3" s="763"/>
      <c r="I3" s="763"/>
      <c r="J3" s="763"/>
      <c r="K3" s="763"/>
      <c r="L3" s="763"/>
      <c r="M3" s="763"/>
    </row>
    <row r="4" spans="2:14" ht="9.6" customHeight="1" thickBot="1" x14ac:dyDescent="0.35">
      <c r="C4" s="763"/>
      <c r="D4" s="763"/>
      <c r="E4" s="763"/>
      <c r="F4" s="763"/>
      <c r="G4" s="794"/>
      <c r="H4" s="794"/>
      <c r="I4" s="794"/>
      <c r="J4" s="794"/>
      <c r="K4" s="794"/>
      <c r="L4" s="763"/>
      <c r="M4" s="763"/>
    </row>
    <row r="5" spans="2:14" ht="28.5" customHeight="1" thickBot="1" x14ac:dyDescent="0.35">
      <c r="C5" s="763"/>
      <c r="D5" s="763"/>
      <c r="E5" s="763"/>
      <c r="F5" s="790"/>
      <c r="G5" s="791" t="s">
        <v>206</v>
      </c>
      <c r="H5" s="792"/>
      <c r="I5" s="792"/>
      <c r="J5" s="792"/>
      <c r="K5" s="793"/>
      <c r="L5" s="786"/>
      <c r="M5" s="763"/>
    </row>
    <row r="6" spans="2:14" ht="43.8" customHeight="1" thickBot="1" x14ac:dyDescent="0.35">
      <c r="B6" s="234"/>
      <c r="C6" s="794"/>
      <c r="D6" s="794"/>
      <c r="E6" s="794"/>
      <c r="F6" s="795"/>
      <c r="G6" s="796" t="s">
        <v>494</v>
      </c>
      <c r="H6" s="797"/>
      <c r="I6" s="797"/>
      <c r="J6" s="797"/>
      <c r="K6" s="798"/>
      <c r="L6" s="786"/>
      <c r="M6" s="763"/>
    </row>
    <row r="7" spans="2:14" ht="49.8" customHeight="1" thickBot="1" x14ac:dyDescent="0.35">
      <c r="B7" s="227" t="s">
        <v>331</v>
      </c>
      <c r="C7" s="780" t="s">
        <v>495</v>
      </c>
      <c r="D7" s="781"/>
      <c r="E7" s="781"/>
      <c r="F7" s="782"/>
      <c r="G7" s="783">
        <v>0</v>
      </c>
      <c r="H7" s="784"/>
      <c r="I7" s="784"/>
      <c r="J7" s="784"/>
      <c r="K7" s="785"/>
      <c r="L7" s="786"/>
      <c r="M7" s="763"/>
    </row>
    <row r="8" spans="2:14" ht="50.4" customHeight="1" thickBot="1" x14ac:dyDescent="0.35">
      <c r="B8" s="228" t="s">
        <v>333</v>
      </c>
      <c r="C8" s="780" t="s">
        <v>496</v>
      </c>
      <c r="D8" s="781"/>
      <c r="E8" s="781"/>
      <c r="F8" s="782"/>
      <c r="G8" s="787">
        <v>4.843</v>
      </c>
      <c r="H8" s="788"/>
      <c r="I8" s="788"/>
      <c r="J8" s="788"/>
      <c r="K8" s="789"/>
      <c r="L8" s="786"/>
      <c r="M8" s="763"/>
    </row>
    <row r="9" spans="2:14" ht="28.5" customHeight="1" x14ac:dyDescent="0.3">
      <c r="B9" s="235"/>
      <c r="C9" s="779"/>
      <c r="D9" s="779"/>
      <c r="E9" s="779"/>
      <c r="F9" s="779"/>
      <c r="G9" s="779"/>
      <c r="H9" s="779"/>
      <c r="I9" s="779"/>
      <c r="J9" s="779"/>
      <c r="K9" s="779"/>
      <c r="L9" s="763"/>
      <c r="M9" s="763"/>
    </row>
    <row r="10" spans="2:14" ht="28.5" customHeight="1" x14ac:dyDescent="0.3">
      <c r="B10" s="764"/>
      <c r="C10" s="764"/>
      <c r="D10" s="764"/>
      <c r="E10" s="764"/>
      <c r="F10" s="764"/>
      <c r="G10" s="763"/>
      <c r="H10" s="763"/>
      <c r="I10" s="763"/>
      <c r="J10" s="763"/>
      <c r="K10" s="763"/>
      <c r="L10" s="763"/>
      <c r="M10" s="763"/>
    </row>
    <row r="11" spans="2:14" ht="28.5" customHeight="1" x14ac:dyDescent="0.3">
      <c r="C11" s="763"/>
      <c r="D11" s="763"/>
      <c r="E11" s="763"/>
      <c r="F11" s="763"/>
      <c r="G11" s="763"/>
      <c r="H11" s="763"/>
      <c r="I11" s="763"/>
      <c r="J11" s="763"/>
      <c r="K11" s="763"/>
      <c r="L11" s="763"/>
      <c r="M11" s="763"/>
    </row>
    <row r="12" spans="2:14" ht="28.5" customHeight="1" x14ac:dyDescent="0.3">
      <c r="B12" s="236"/>
      <c r="C12" s="763"/>
      <c r="D12" s="763"/>
      <c r="E12" s="763"/>
      <c r="F12" s="763"/>
      <c r="G12" s="763"/>
      <c r="H12" s="763"/>
      <c r="I12" s="763"/>
      <c r="J12" s="763"/>
      <c r="K12" s="763"/>
      <c r="L12" s="763"/>
      <c r="M12" s="763"/>
    </row>
    <row r="13" spans="2:14" ht="28.5" customHeight="1" x14ac:dyDescent="0.3">
      <c r="B13" s="778"/>
      <c r="C13" s="778"/>
      <c r="D13" s="778"/>
      <c r="E13" s="778"/>
      <c r="F13" s="778"/>
      <c r="G13" s="778"/>
      <c r="H13" s="778"/>
      <c r="I13" s="778"/>
      <c r="J13" s="778"/>
      <c r="K13" s="778"/>
      <c r="L13" s="778"/>
      <c r="M13" s="778"/>
      <c r="N13" s="81"/>
    </row>
    <row r="14" spans="2:14" ht="28.5" customHeight="1" x14ac:dyDescent="0.3">
      <c r="B14" s="778"/>
      <c r="C14" s="778"/>
      <c r="D14" s="778"/>
      <c r="E14" s="778"/>
      <c r="F14" s="778"/>
      <c r="G14" s="778"/>
      <c r="H14" s="778"/>
      <c r="I14" s="778"/>
      <c r="J14" s="778"/>
      <c r="K14" s="778"/>
      <c r="L14" s="778"/>
      <c r="M14" s="778"/>
      <c r="N14" s="81"/>
    </row>
    <row r="15" spans="2:14" ht="28.5" customHeight="1" x14ac:dyDescent="0.3">
      <c r="C15" s="763"/>
      <c r="D15" s="763"/>
      <c r="E15" s="763"/>
      <c r="F15" s="763"/>
      <c r="G15" s="763"/>
      <c r="H15" s="763"/>
      <c r="I15" s="763"/>
      <c r="J15" s="763"/>
      <c r="K15" s="763"/>
      <c r="L15" s="763"/>
      <c r="M15" s="763"/>
    </row>
    <row r="16" spans="2:14" ht="28.5" customHeight="1" x14ac:dyDescent="0.3">
      <c r="B16" s="236"/>
      <c r="C16" s="763"/>
      <c r="D16" s="763"/>
      <c r="E16" s="763"/>
      <c r="F16" s="763"/>
      <c r="G16" s="763"/>
      <c r="H16" s="763"/>
      <c r="I16" s="763"/>
      <c r="J16" s="763"/>
      <c r="K16" s="763"/>
      <c r="L16" s="763"/>
      <c r="M16" s="763"/>
    </row>
    <row r="17" spans="2:14" ht="28.5" customHeight="1" x14ac:dyDescent="0.3">
      <c r="B17" s="762"/>
      <c r="C17" s="762"/>
      <c r="D17" s="762"/>
      <c r="E17" s="762"/>
      <c r="F17" s="762"/>
      <c r="G17" s="762"/>
      <c r="H17" s="762"/>
      <c r="I17" s="762"/>
      <c r="J17" s="762"/>
      <c r="K17" s="762"/>
      <c r="L17" s="762"/>
      <c r="M17" s="762"/>
      <c r="N17" s="8"/>
    </row>
    <row r="18" spans="2:14" ht="48" customHeight="1" x14ac:dyDescent="0.3">
      <c r="B18" s="761"/>
      <c r="C18" s="761"/>
      <c r="D18" s="761"/>
      <c r="E18" s="761"/>
      <c r="F18" s="761"/>
      <c r="G18" s="761"/>
      <c r="H18" s="761"/>
      <c r="I18" s="761"/>
      <c r="J18" s="761"/>
      <c r="K18" s="761"/>
      <c r="L18" s="761"/>
      <c r="M18" s="761"/>
      <c r="N18" s="8"/>
    </row>
    <row r="19" spans="2:14" ht="63.75" customHeight="1" x14ac:dyDescent="0.3">
      <c r="B19" s="761"/>
      <c r="C19" s="761"/>
      <c r="D19" s="761"/>
      <c r="E19" s="761"/>
      <c r="F19" s="761"/>
      <c r="G19" s="761"/>
      <c r="H19" s="761"/>
      <c r="I19" s="761"/>
      <c r="J19" s="761"/>
      <c r="K19" s="761"/>
      <c r="L19" s="761"/>
      <c r="M19" s="761"/>
      <c r="N19" s="8"/>
    </row>
  </sheetData>
  <mergeCells count="42">
    <mergeCell ref="C4:F4"/>
    <mergeCell ref="G4:K4"/>
    <mergeCell ref="L4:M4"/>
    <mergeCell ref="L2:M2"/>
    <mergeCell ref="C3:F3"/>
    <mergeCell ref="G3:K3"/>
    <mergeCell ref="L3:M3"/>
    <mergeCell ref="C5:F5"/>
    <mergeCell ref="G5:K5"/>
    <mergeCell ref="L5:M5"/>
    <mergeCell ref="C6:F6"/>
    <mergeCell ref="G6:K6"/>
    <mergeCell ref="L6:M6"/>
    <mergeCell ref="C7:F7"/>
    <mergeCell ref="G7:K7"/>
    <mergeCell ref="L7:M7"/>
    <mergeCell ref="C8:F8"/>
    <mergeCell ref="G8:K8"/>
    <mergeCell ref="L8:M8"/>
    <mergeCell ref="C9:F9"/>
    <mergeCell ref="G9:K9"/>
    <mergeCell ref="L9:M9"/>
    <mergeCell ref="B10:F10"/>
    <mergeCell ref="G10:K10"/>
    <mergeCell ref="L10:M10"/>
    <mergeCell ref="C11:F11"/>
    <mergeCell ref="G11:K11"/>
    <mergeCell ref="L11:M11"/>
    <mergeCell ref="C12:F12"/>
    <mergeCell ref="G12:K12"/>
    <mergeCell ref="L12:M12"/>
    <mergeCell ref="B17:M17"/>
    <mergeCell ref="B18:M18"/>
    <mergeCell ref="B19:M19"/>
    <mergeCell ref="B13:M13"/>
    <mergeCell ref="B14:M14"/>
    <mergeCell ref="C15:F15"/>
    <mergeCell ref="G15:K15"/>
    <mergeCell ref="L15:M15"/>
    <mergeCell ref="C16:F16"/>
    <mergeCell ref="G16:K16"/>
    <mergeCell ref="L16:M16"/>
  </mergeCells>
  <pageMargins left="0.7" right="0.7" top="0.75" bottom="0.75" header="0.3" footer="0.3"/>
  <pageSetup orientation="portrait" horizontalDpi="1200" verticalDpi="12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C000"/>
  </sheetPr>
  <dimension ref="B2:P50"/>
  <sheetViews>
    <sheetView showGridLines="0" zoomScale="78" zoomScaleNormal="78" workbookViewId="0">
      <selection activeCell="B2" sqref="B2:H2"/>
    </sheetView>
  </sheetViews>
  <sheetFormatPr defaultColWidth="9.21875" defaultRowHeight="14.4" x14ac:dyDescent="0.3"/>
  <cols>
    <col min="1" max="3" width="9.21875" style="83"/>
    <col min="4" max="4" width="21.21875" style="83" customWidth="1"/>
    <col min="5" max="5" width="13.44140625" style="83" customWidth="1"/>
    <col min="6" max="6" width="14.88671875" style="83" customWidth="1"/>
    <col min="7" max="7" width="14.6640625" style="83" customWidth="1"/>
    <col min="8" max="8" width="9.21875" style="83"/>
    <col min="9" max="9" width="16" style="83" customWidth="1"/>
    <col min="10" max="16" width="13.33203125" style="83" customWidth="1"/>
    <col min="17" max="16384" width="9.21875" style="83"/>
  </cols>
  <sheetData>
    <row r="2" spans="2:16" x14ac:dyDescent="0.3">
      <c r="B2" s="192" t="s">
        <v>497</v>
      </c>
      <c r="C2" s="192"/>
      <c r="D2" s="192"/>
      <c r="E2" s="192"/>
      <c r="F2" s="192"/>
      <c r="G2" s="192"/>
      <c r="H2" s="192"/>
      <c r="I2" s="192"/>
      <c r="J2" s="192"/>
      <c r="K2" s="192"/>
      <c r="L2" s="192"/>
      <c r="M2" s="192"/>
      <c r="N2" s="192"/>
      <c r="O2" s="192"/>
      <c r="P2" s="192"/>
    </row>
    <row r="3" spans="2:16" x14ac:dyDescent="0.3">
      <c r="B3" s="816"/>
      <c r="C3" s="816"/>
      <c r="D3" s="816"/>
      <c r="E3" s="816"/>
      <c r="F3" s="816"/>
      <c r="G3" s="816"/>
      <c r="H3" s="816"/>
      <c r="I3" s="816"/>
      <c r="J3" s="816"/>
      <c r="K3" s="816"/>
      <c r="L3" s="816"/>
      <c r="M3" s="816"/>
      <c r="N3" s="816"/>
      <c r="O3" s="816"/>
      <c r="P3" s="816"/>
    </row>
    <row r="4" spans="2:16" x14ac:dyDescent="0.3">
      <c r="C4" s="815"/>
      <c r="D4" s="815"/>
    </row>
    <row r="5" spans="2:16" x14ac:dyDescent="0.3">
      <c r="C5" s="815"/>
      <c r="D5" s="815"/>
    </row>
    <row r="6" spans="2:16" x14ac:dyDescent="0.3">
      <c r="C6" s="815"/>
      <c r="D6" s="815"/>
    </row>
    <row r="7" spans="2:16" x14ac:dyDescent="0.3">
      <c r="C7" s="812"/>
      <c r="D7" s="812"/>
      <c r="E7" s="352" t="s">
        <v>206</v>
      </c>
      <c r="F7" s="352" t="s">
        <v>207</v>
      </c>
      <c r="G7" s="352" t="s">
        <v>208</v>
      </c>
      <c r="H7" s="352" t="s">
        <v>243</v>
      </c>
      <c r="I7" s="352" t="s">
        <v>244</v>
      </c>
      <c r="J7" s="352" t="s">
        <v>308</v>
      </c>
      <c r="K7" s="352" t="s">
        <v>309</v>
      </c>
      <c r="L7" s="352" t="s">
        <v>310</v>
      </c>
      <c r="M7" s="352" t="s">
        <v>311</v>
      </c>
      <c r="N7" s="352" t="s">
        <v>312</v>
      </c>
      <c r="O7" s="352" t="s">
        <v>313</v>
      </c>
      <c r="P7" s="352" t="s">
        <v>314</v>
      </c>
    </row>
    <row r="8" spans="2:16" x14ac:dyDescent="0.3">
      <c r="B8" s="217"/>
      <c r="C8" s="809"/>
      <c r="D8" s="809"/>
      <c r="E8" s="814" t="s">
        <v>498</v>
      </c>
      <c r="F8" s="814"/>
      <c r="G8" s="814"/>
      <c r="H8" s="814"/>
      <c r="I8" s="814"/>
      <c r="J8" s="814"/>
      <c r="K8" s="814"/>
      <c r="L8" s="814"/>
      <c r="M8" s="814"/>
      <c r="N8" s="814"/>
      <c r="O8" s="814"/>
      <c r="P8" s="814"/>
    </row>
    <row r="9" spans="2:16" ht="15" customHeight="1" x14ac:dyDescent="0.3">
      <c r="B9" s="217"/>
      <c r="C9" s="809"/>
      <c r="D9" s="809"/>
      <c r="E9" s="813" t="s">
        <v>388</v>
      </c>
      <c r="F9" s="814"/>
      <c r="G9" s="814"/>
      <c r="H9" s="810" t="s">
        <v>389</v>
      </c>
      <c r="I9" s="811"/>
      <c r="J9" s="811"/>
      <c r="K9" s="811"/>
      <c r="L9" s="811"/>
      <c r="M9" s="811"/>
      <c r="N9" s="811"/>
      <c r="O9" s="811"/>
      <c r="P9" s="811"/>
    </row>
    <row r="10" spans="2:16" ht="67.8" customHeight="1" x14ac:dyDescent="0.3">
      <c r="C10" s="812"/>
      <c r="D10" s="812"/>
      <c r="E10" s="431"/>
      <c r="F10" s="430" t="s">
        <v>499</v>
      </c>
      <c r="G10" s="430" t="s">
        <v>500</v>
      </c>
      <c r="H10" s="432"/>
      <c r="I10" s="430" t="s">
        <v>501</v>
      </c>
      <c r="J10" s="430" t="s">
        <v>502</v>
      </c>
      <c r="K10" s="430" t="s">
        <v>503</v>
      </c>
      <c r="L10" s="430" t="s">
        <v>504</v>
      </c>
      <c r="M10" s="430" t="s">
        <v>505</v>
      </c>
      <c r="N10" s="430" t="s">
        <v>506</v>
      </c>
      <c r="O10" s="430" t="s">
        <v>507</v>
      </c>
      <c r="P10" s="430" t="s">
        <v>484</v>
      </c>
    </row>
    <row r="11" spans="2:16" ht="27" customHeight="1" x14ac:dyDescent="0.3">
      <c r="B11" s="387" t="s">
        <v>397</v>
      </c>
      <c r="C11" s="807" t="s">
        <v>398</v>
      </c>
      <c r="D11" s="807"/>
      <c r="E11" s="410">
        <v>339.24099999999999</v>
      </c>
      <c r="F11" s="410">
        <v>339.24099999999999</v>
      </c>
      <c r="G11" s="410">
        <v>0</v>
      </c>
      <c r="H11" s="410">
        <v>0</v>
      </c>
      <c r="I11" s="410">
        <v>0</v>
      </c>
      <c r="J11" s="410">
        <v>0</v>
      </c>
      <c r="K11" s="410">
        <v>0</v>
      </c>
      <c r="L11" s="410">
        <v>0</v>
      </c>
      <c r="M11" s="410">
        <v>0</v>
      </c>
      <c r="N11" s="410">
        <v>0</v>
      </c>
      <c r="O11" s="410">
        <v>0</v>
      </c>
      <c r="P11" s="410">
        <v>0</v>
      </c>
    </row>
    <row r="12" spans="2:16" x14ac:dyDescent="0.3">
      <c r="B12" s="387" t="s">
        <v>331</v>
      </c>
      <c r="C12" s="807" t="s">
        <v>399</v>
      </c>
      <c r="D12" s="807"/>
      <c r="E12" s="410">
        <v>1442.789</v>
      </c>
      <c r="F12" s="410">
        <v>1390.549</v>
      </c>
      <c r="G12" s="410">
        <v>52.24</v>
      </c>
      <c r="H12" s="410">
        <v>143.05000000000001</v>
      </c>
      <c r="I12" s="410">
        <v>9.4920000000000009</v>
      </c>
      <c r="J12" s="410">
        <v>35.939</v>
      </c>
      <c r="K12" s="410">
        <v>47.289000000000001</v>
      </c>
      <c r="L12" s="410">
        <v>37.526000000000003</v>
      </c>
      <c r="M12" s="410">
        <v>6.86</v>
      </c>
      <c r="N12" s="410">
        <v>1.3660000000000001</v>
      </c>
      <c r="O12" s="410">
        <v>4.5780000000000003</v>
      </c>
      <c r="P12" s="410">
        <v>143.05000000000001</v>
      </c>
    </row>
    <row r="13" spans="2:16" x14ac:dyDescent="0.3">
      <c r="B13" s="429" t="s">
        <v>333</v>
      </c>
      <c r="C13" s="805" t="s">
        <v>486</v>
      </c>
      <c r="D13" s="805"/>
      <c r="E13" s="410">
        <v>0</v>
      </c>
      <c r="F13" s="410">
        <v>0</v>
      </c>
      <c r="G13" s="410">
        <v>0</v>
      </c>
      <c r="H13" s="410">
        <v>0</v>
      </c>
      <c r="I13" s="410">
        <v>0</v>
      </c>
      <c r="J13" s="410">
        <v>0</v>
      </c>
      <c r="K13" s="410">
        <v>0</v>
      </c>
      <c r="L13" s="410">
        <v>0</v>
      </c>
      <c r="M13" s="410">
        <v>0</v>
      </c>
      <c r="N13" s="410">
        <v>0</v>
      </c>
      <c r="O13" s="410">
        <v>0</v>
      </c>
      <c r="P13" s="410">
        <v>0</v>
      </c>
    </row>
    <row r="14" spans="2:16" x14ac:dyDescent="0.3">
      <c r="B14" s="429" t="s">
        <v>401</v>
      </c>
      <c r="C14" s="805" t="s">
        <v>487</v>
      </c>
      <c r="D14" s="805"/>
      <c r="E14" s="410">
        <v>0</v>
      </c>
      <c r="F14" s="410">
        <v>0</v>
      </c>
      <c r="G14" s="410">
        <v>0</v>
      </c>
      <c r="H14" s="410">
        <v>0</v>
      </c>
      <c r="I14" s="410">
        <v>0</v>
      </c>
      <c r="J14" s="410">
        <v>0</v>
      </c>
      <c r="K14" s="410">
        <v>0</v>
      </c>
      <c r="L14" s="410">
        <v>0</v>
      </c>
      <c r="M14" s="410">
        <v>0</v>
      </c>
      <c r="N14" s="410">
        <v>0</v>
      </c>
      <c r="O14" s="410">
        <v>0</v>
      </c>
      <c r="P14" s="410">
        <v>0</v>
      </c>
    </row>
    <row r="15" spans="2:16" x14ac:dyDescent="0.3">
      <c r="B15" s="429" t="s">
        <v>403</v>
      </c>
      <c r="C15" s="805" t="s">
        <v>488</v>
      </c>
      <c r="D15" s="805"/>
      <c r="E15" s="410">
        <v>44.484999999999999</v>
      </c>
      <c r="F15" s="410">
        <v>44.484999999999999</v>
      </c>
      <c r="G15" s="410">
        <v>0</v>
      </c>
      <c r="H15" s="410">
        <v>0</v>
      </c>
      <c r="I15" s="410">
        <v>0</v>
      </c>
      <c r="J15" s="410">
        <v>0</v>
      </c>
      <c r="K15" s="410">
        <v>0</v>
      </c>
      <c r="L15" s="410">
        <v>0</v>
      </c>
      <c r="M15" s="410">
        <v>0</v>
      </c>
      <c r="N15" s="410">
        <v>0</v>
      </c>
      <c r="O15" s="410">
        <v>0</v>
      </c>
      <c r="P15" s="410">
        <v>0</v>
      </c>
    </row>
    <row r="16" spans="2:16" x14ac:dyDescent="0.3">
      <c r="B16" s="429" t="s">
        <v>405</v>
      </c>
      <c r="C16" s="805" t="s">
        <v>489</v>
      </c>
      <c r="D16" s="805"/>
      <c r="E16" s="410">
        <v>24.797999999999998</v>
      </c>
      <c r="F16" s="410">
        <v>24.766999999999999</v>
      </c>
      <c r="G16" s="410">
        <v>3.1E-2</v>
      </c>
      <c r="H16" s="410">
        <v>0</v>
      </c>
      <c r="I16" s="410">
        <v>0</v>
      </c>
      <c r="J16" s="410">
        <v>0</v>
      </c>
      <c r="K16" s="410">
        <v>0</v>
      </c>
      <c r="L16" s="410">
        <v>0</v>
      </c>
      <c r="M16" s="410">
        <v>0</v>
      </c>
      <c r="N16" s="410">
        <v>0</v>
      </c>
      <c r="O16" s="410">
        <v>0</v>
      </c>
      <c r="P16" s="410">
        <v>0</v>
      </c>
    </row>
    <row r="17" spans="2:16" x14ac:dyDescent="0.3">
      <c r="B17" s="429" t="s">
        <v>407</v>
      </c>
      <c r="C17" s="805" t="s">
        <v>490</v>
      </c>
      <c r="D17" s="805"/>
      <c r="E17" s="410">
        <v>211.89</v>
      </c>
      <c r="F17" s="410">
        <v>202.36600000000001</v>
      </c>
      <c r="G17" s="410">
        <v>9.5239999999999991</v>
      </c>
      <c r="H17" s="410">
        <v>27.408999999999999</v>
      </c>
      <c r="I17" s="410">
        <v>1.7949999999999999</v>
      </c>
      <c r="J17" s="410">
        <v>3.2090000000000001</v>
      </c>
      <c r="K17" s="410">
        <v>5.633</v>
      </c>
      <c r="L17" s="410">
        <v>6.1769999999999996</v>
      </c>
      <c r="M17" s="410">
        <v>4.6689999999999996</v>
      </c>
      <c r="N17" s="410">
        <v>1.3480000000000001</v>
      </c>
      <c r="O17" s="410">
        <v>4.5780000000000003</v>
      </c>
      <c r="P17" s="410">
        <v>27.408999999999999</v>
      </c>
    </row>
    <row r="18" spans="2:16" x14ac:dyDescent="0.3">
      <c r="B18" s="429" t="s">
        <v>409</v>
      </c>
      <c r="C18" s="808" t="s">
        <v>508</v>
      </c>
      <c r="D18" s="808"/>
      <c r="E18" s="433">
        <v>211.89</v>
      </c>
      <c r="F18" s="410">
        <v>202.36600000000001</v>
      </c>
      <c r="G18" s="410">
        <v>9.5239999999999991</v>
      </c>
      <c r="H18" s="410">
        <v>27.408999999999999</v>
      </c>
      <c r="I18" s="410">
        <v>1.7949999999999999</v>
      </c>
      <c r="J18" s="410">
        <v>3.2090000000000001</v>
      </c>
      <c r="K18" s="410">
        <v>5.633</v>
      </c>
      <c r="L18" s="410">
        <v>6.1769999999999996</v>
      </c>
      <c r="M18" s="410">
        <v>4.6689999999999996</v>
      </c>
      <c r="N18" s="410">
        <v>1.3480000000000001</v>
      </c>
      <c r="O18" s="410">
        <v>4.5780000000000003</v>
      </c>
      <c r="P18" s="410">
        <v>27.408999999999999</v>
      </c>
    </row>
    <row r="19" spans="2:16" x14ac:dyDescent="0.3">
      <c r="B19" s="429" t="s">
        <v>411</v>
      </c>
      <c r="C19" s="805" t="s">
        <v>491</v>
      </c>
      <c r="D19" s="805"/>
      <c r="E19" s="410">
        <v>1161.616</v>
      </c>
      <c r="F19" s="410">
        <v>1118.931</v>
      </c>
      <c r="G19" s="410">
        <v>42.685000000000002</v>
      </c>
      <c r="H19" s="410">
        <v>115.64100000000001</v>
      </c>
      <c r="I19" s="410">
        <v>7.6970000000000001</v>
      </c>
      <c r="J19" s="410">
        <v>32.729999999999997</v>
      </c>
      <c r="K19" s="410">
        <v>41.655999999999999</v>
      </c>
      <c r="L19" s="410">
        <v>31.349</v>
      </c>
      <c r="M19" s="410">
        <v>2.1909999999999998</v>
      </c>
      <c r="N19" s="410">
        <v>1.7999999999999999E-2</v>
      </c>
      <c r="O19" s="410">
        <v>0</v>
      </c>
      <c r="P19" s="410">
        <v>115.64100000000001</v>
      </c>
    </row>
    <row r="20" spans="2:16" x14ac:dyDescent="0.3">
      <c r="B20" s="387" t="s">
        <v>413</v>
      </c>
      <c r="C20" s="807" t="s">
        <v>414</v>
      </c>
      <c r="D20" s="807"/>
      <c r="E20" s="410">
        <v>133.578</v>
      </c>
      <c r="F20" s="410">
        <v>133.578</v>
      </c>
      <c r="G20" s="410">
        <v>0</v>
      </c>
      <c r="H20" s="410">
        <v>0</v>
      </c>
      <c r="I20" s="410">
        <v>0</v>
      </c>
      <c r="J20" s="410">
        <v>0</v>
      </c>
      <c r="K20" s="410">
        <v>0</v>
      </c>
      <c r="L20" s="410">
        <v>0</v>
      </c>
      <c r="M20" s="410">
        <v>0</v>
      </c>
      <c r="N20" s="410">
        <v>0</v>
      </c>
      <c r="O20" s="410">
        <v>0</v>
      </c>
      <c r="P20" s="410">
        <v>0</v>
      </c>
    </row>
    <row r="21" spans="2:16" x14ac:dyDescent="0.3">
      <c r="B21" s="429" t="s">
        <v>415</v>
      </c>
      <c r="C21" s="805" t="s">
        <v>486</v>
      </c>
      <c r="D21" s="805"/>
      <c r="E21" s="410">
        <v>0</v>
      </c>
      <c r="F21" s="410">
        <v>0</v>
      </c>
      <c r="G21" s="410">
        <v>0</v>
      </c>
      <c r="H21" s="410">
        <v>0</v>
      </c>
      <c r="I21" s="410">
        <v>0</v>
      </c>
      <c r="J21" s="410">
        <v>0</v>
      </c>
      <c r="K21" s="410">
        <v>0</v>
      </c>
      <c r="L21" s="410">
        <v>0</v>
      </c>
      <c r="M21" s="410">
        <v>0</v>
      </c>
      <c r="N21" s="410">
        <v>0</v>
      </c>
      <c r="O21" s="410">
        <v>0</v>
      </c>
      <c r="P21" s="410">
        <v>0</v>
      </c>
    </row>
    <row r="22" spans="2:16" x14ac:dyDescent="0.3">
      <c r="B22" s="429" t="s">
        <v>416</v>
      </c>
      <c r="C22" s="805" t="s">
        <v>487</v>
      </c>
      <c r="D22" s="805"/>
      <c r="E22" s="410">
        <v>121.426</v>
      </c>
      <c r="F22" s="410">
        <v>121.426</v>
      </c>
      <c r="G22" s="410">
        <v>0</v>
      </c>
      <c r="H22" s="410">
        <v>0</v>
      </c>
      <c r="I22" s="410">
        <v>0</v>
      </c>
      <c r="J22" s="410">
        <v>0</v>
      </c>
      <c r="K22" s="410">
        <v>0</v>
      </c>
      <c r="L22" s="410">
        <v>0</v>
      </c>
      <c r="M22" s="410">
        <v>0</v>
      </c>
      <c r="N22" s="410">
        <v>0</v>
      </c>
      <c r="O22" s="410">
        <v>0</v>
      </c>
      <c r="P22" s="410">
        <v>0</v>
      </c>
    </row>
    <row r="23" spans="2:16" x14ac:dyDescent="0.3">
      <c r="B23" s="429" t="s">
        <v>417</v>
      </c>
      <c r="C23" s="805" t="s">
        <v>488</v>
      </c>
      <c r="D23" s="805"/>
      <c r="E23" s="410">
        <v>0.33200000000000002</v>
      </c>
      <c r="F23" s="410">
        <v>0.33200000000000002</v>
      </c>
      <c r="G23" s="410">
        <v>0</v>
      </c>
      <c r="H23" s="410">
        <v>0</v>
      </c>
      <c r="I23" s="410">
        <v>0</v>
      </c>
      <c r="J23" s="410">
        <v>0</v>
      </c>
      <c r="K23" s="410">
        <v>0</v>
      </c>
      <c r="L23" s="410">
        <v>0</v>
      </c>
      <c r="M23" s="410">
        <v>0</v>
      </c>
      <c r="N23" s="410">
        <v>0</v>
      </c>
      <c r="O23" s="410">
        <v>0</v>
      </c>
      <c r="P23" s="410">
        <v>0</v>
      </c>
    </row>
    <row r="24" spans="2:16" x14ac:dyDescent="0.3">
      <c r="B24" s="429" t="s">
        <v>418</v>
      </c>
      <c r="C24" s="805" t="s">
        <v>489</v>
      </c>
      <c r="D24" s="805"/>
      <c r="E24" s="410">
        <v>11.067</v>
      </c>
      <c r="F24" s="410">
        <v>11.067</v>
      </c>
      <c r="G24" s="410">
        <v>0</v>
      </c>
      <c r="H24" s="410">
        <v>0</v>
      </c>
      <c r="I24" s="410">
        <v>0</v>
      </c>
      <c r="J24" s="410">
        <v>0</v>
      </c>
      <c r="K24" s="410">
        <v>0</v>
      </c>
      <c r="L24" s="410">
        <v>0</v>
      </c>
      <c r="M24" s="410">
        <v>0</v>
      </c>
      <c r="N24" s="410">
        <v>0</v>
      </c>
      <c r="O24" s="410">
        <v>0</v>
      </c>
      <c r="P24" s="410">
        <v>0</v>
      </c>
    </row>
    <row r="25" spans="2:16" x14ac:dyDescent="0.3">
      <c r="B25" s="429" t="s">
        <v>419</v>
      </c>
      <c r="C25" s="805" t="s">
        <v>490</v>
      </c>
      <c r="D25" s="805"/>
      <c r="E25" s="410">
        <v>0.753</v>
      </c>
      <c r="F25" s="410">
        <v>0.753</v>
      </c>
      <c r="G25" s="410">
        <v>0</v>
      </c>
      <c r="H25" s="410">
        <v>0</v>
      </c>
      <c r="I25" s="410">
        <v>0</v>
      </c>
      <c r="J25" s="410">
        <v>0</v>
      </c>
      <c r="K25" s="410">
        <v>0</v>
      </c>
      <c r="L25" s="410">
        <v>0</v>
      </c>
      <c r="M25" s="410">
        <v>0</v>
      </c>
      <c r="N25" s="410">
        <v>0</v>
      </c>
      <c r="O25" s="410">
        <v>0</v>
      </c>
      <c r="P25" s="410">
        <v>0</v>
      </c>
    </row>
    <row r="26" spans="2:16" x14ac:dyDescent="0.3">
      <c r="B26" s="387" t="s">
        <v>420</v>
      </c>
      <c r="C26" s="807" t="s">
        <v>421</v>
      </c>
      <c r="D26" s="807"/>
      <c r="E26" s="410">
        <v>133.845</v>
      </c>
      <c r="F26" s="434"/>
      <c r="G26" s="434"/>
      <c r="H26" s="410">
        <v>0.152</v>
      </c>
      <c r="I26" s="434"/>
      <c r="J26" s="434"/>
      <c r="K26" s="434"/>
      <c r="L26" s="434"/>
      <c r="M26" s="434"/>
      <c r="N26" s="434"/>
      <c r="O26" s="434"/>
      <c r="P26" s="410">
        <v>0.152</v>
      </c>
    </row>
    <row r="27" spans="2:16" x14ac:dyDescent="0.3">
      <c r="B27" s="429" t="s">
        <v>422</v>
      </c>
      <c r="C27" s="805" t="s">
        <v>486</v>
      </c>
      <c r="D27" s="805"/>
      <c r="E27" s="410">
        <v>0</v>
      </c>
      <c r="F27" s="434"/>
      <c r="G27" s="434"/>
      <c r="H27" s="410">
        <v>0</v>
      </c>
      <c r="I27" s="434"/>
      <c r="J27" s="434"/>
      <c r="K27" s="434"/>
      <c r="L27" s="434"/>
      <c r="M27" s="434"/>
      <c r="N27" s="434"/>
      <c r="O27" s="434"/>
      <c r="P27" s="410">
        <v>0</v>
      </c>
    </row>
    <row r="28" spans="2:16" x14ac:dyDescent="0.3">
      <c r="B28" s="429" t="s">
        <v>423</v>
      </c>
      <c r="C28" s="805" t="s">
        <v>487</v>
      </c>
      <c r="D28" s="805"/>
      <c r="E28" s="410">
        <v>0</v>
      </c>
      <c r="F28" s="434"/>
      <c r="G28" s="434"/>
      <c r="H28" s="410">
        <v>0</v>
      </c>
      <c r="I28" s="434"/>
      <c r="J28" s="434"/>
      <c r="K28" s="434"/>
      <c r="L28" s="434"/>
      <c r="M28" s="434"/>
      <c r="N28" s="434"/>
      <c r="O28" s="434"/>
      <c r="P28" s="410">
        <v>0</v>
      </c>
    </row>
    <row r="29" spans="2:16" x14ac:dyDescent="0.3">
      <c r="B29" s="416" t="s">
        <v>424</v>
      </c>
      <c r="C29" s="805" t="s">
        <v>488</v>
      </c>
      <c r="D29" s="805"/>
      <c r="E29" s="410">
        <v>0</v>
      </c>
      <c r="F29" s="434"/>
      <c r="G29" s="434"/>
      <c r="H29" s="410">
        <v>0</v>
      </c>
      <c r="I29" s="434"/>
      <c r="J29" s="434"/>
      <c r="K29" s="434"/>
      <c r="L29" s="434"/>
      <c r="M29" s="434"/>
      <c r="N29" s="434"/>
      <c r="O29" s="434"/>
      <c r="P29" s="410">
        <v>0</v>
      </c>
    </row>
    <row r="30" spans="2:16" x14ac:dyDescent="0.3">
      <c r="B30" s="416" t="s">
        <v>425</v>
      </c>
      <c r="C30" s="805" t="s">
        <v>489</v>
      </c>
      <c r="D30" s="805"/>
      <c r="E30" s="410">
        <v>4.2960000000000003</v>
      </c>
      <c r="F30" s="434"/>
      <c r="G30" s="434"/>
      <c r="H30" s="410">
        <v>0</v>
      </c>
      <c r="I30" s="434"/>
      <c r="J30" s="434"/>
      <c r="K30" s="434"/>
      <c r="L30" s="434"/>
      <c r="M30" s="434"/>
      <c r="N30" s="434"/>
      <c r="O30" s="434"/>
      <c r="P30" s="410">
        <v>0</v>
      </c>
    </row>
    <row r="31" spans="2:16" x14ac:dyDescent="0.3">
      <c r="B31" s="416" t="s">
        <v>426</v>
      </c>
      <c r="C31" s="805" t="s">
        <v>490</v>
      </c>
      <c r="D31" s="805"/>
      <c r="E31" s="410">
        <v>33.154000000000003</v>
      </c>
      <c r="F31" s="434"/>
      <c r="G31" s="434"/>
      <c r="H31" s="410">
        <v>0</v>
      </c>
      <c r="I31" s="434"/>
      <c r="J31" s="434"/>
      <c r="K31" s="434"/>
      <c r="L31" s="434"/>
      <c r="M31" s="434"/>
      <c r="N31" s="434"/>
      <c r="O31" s="434"/>
      <c r="P31" s="410">
        <v>0</v>
      </c>
    </row>
    <row r="32" spans="2:16" x14ac:dyDescent="0.3">
      <c r="B32" s="416" t="s">
        <v>427</v>
      </c>
      <c r="C32" s="805" t="s">
        <v>491</v>
      </c>
      <c r="D32" s="805"/>
      <c r="E32" s="410">
        <v>96.394999999999996</v>
      </c>
      <c r="F32" s="434"/>
      <c r="G32" s="434"/>
      <c r="H32" s="410">
        <v>0.152</v>
      </c>
      <c r="I32" s="434"/>
      <c r="J32" s="434"/>
      <c r="K32" s="434"/>
      <c r="L32" s="434"/>
      <c r="M32" s="434"/>
      <c r="N32" s="434"/>
      <c r="O32" s="434"/>
      <c r="P32" s="410">
        <v>0.152</v>
      </c>
    </row>
    <row r="33" spans="2:16" x14ac:dyDescent="0.3">
      <c r="B33" s="394" t="s">
        <v>428</v>
      </c>
      <c r="C33" s="806" t="s">
        <v>241</v>
      </c>
      <c r="D33" s="806"/>
      <c r="E33" s="435">
        <v>2049.453</v>
      </c>
      <c r="F33" s="435">
        <v>1863.3679999999999</v>
      </c>
      <c r="G33" s="435">
        <v>52.24</v>
      </c>
      <c r="H33" s="435">
        <v>143.202</v>
      </c>
      <c r="I33" s="435">
        <v>9.4920000000000009</v>
      </c>
      <c r="J33" s="435">
        <v>35.939</v>
      </c>
      <c r="K33" s="435">
        <v>47.289000000000001</v>
      </c>
      <c r="L33" s="435">
        <v>37.526000000000003</v>
      </c>
      <c r="M33" s="435">
        <v>6.86</v>
      </c>
      <c r="N33" s="435">
        <v>1.3660000000000001</v>
      </c>
      <c r="O33" s="435">
        <v>4.5780000000000003</v>
      </c>
      <c r="P33" s="435">
        <v>143.202</v>
      </c>
    </row>
    <row r="34" spans="2:16" x14ac:dyDescent="0.3">
      <c r="B34" s="803"/>
      <c r="C34" s="803"/>
      <c r="D34" s="803"/>
      <c r="E34" s="803"/>
      <c r="F34" s="803"/>
      <c r="G34" s="803"/>
      <c r="H34" s="803"/>
      <c r="I34" s="803"/>
      <c r="J34" s="803"/>
      <c r="K34" s="803"/>
      <c r="L34" s="229"/>
      <c r="M34" s="229"/>
      <c r="N34" s="229"/>
      <c r="O34" s="229"/>
      <c r="P34" s="229"/>
    </row>
    <row r="35" spans="2:16" x14ac:dyDescent="0.3">
      <c r="B35" s="804"/>
      <c r="C35" s="804"/>
      <c r="D35" s="804"/>
      <c r="E35" s="804"/>
      <c r="F35" s="804"/>
      <c r="G35" s="82"/>
      <c r="H35" s="82"/>
      <c r="I35" s="82"/>
      <c r="J35" s="82"/>
      <c r="K35" s="82"/>
    </row>
    <row r="36" spans="2:16" x14ac:dyDescent="0.3">
      <c r="B36" s="800"/>
      <c r="C36" s="800"/>
      <c r="D36" s="800"/>
      <c r="E36" s="800"/>
      <c r="F36" s="800"/>
      <c r="G36" s="800"/>
      <c r="H36" s="800"/>
      <c r="I36" s="800"/>
      <c r="J36" s="800"/>
      <c r="K36" s="800"/>
      <c r="L36" s="82"/>
    </row>
    <row r="37" spans="2:16" x14ac:dyDescent="0.3">
      <c r="B37" s="748"/>
      <c r="C37" s="748"/>
      <c r="D37" s="748"/>
      <c r="E37" s="748"/>
      <c r="F37" s="748"/>
      <c r="G37" s="748"/>
      <c r="H37" s="748"/>
      <c r="I37" s="748"/>
      <c r="J37" s="748"/>
      <c r="K37" s="748"/>
      <c r="L37" s="748"/>
      <c r="M37" s="748"/>
      <c r="N37" s="748"/>
      <c r="O37" s="748"/>
      <c r="P37" s="748"/>
    </row>
    <row r="38" spans="2:16" x14ac:dyDescent="0.3">
      <c r="B38" s="748"/>
      <c r="C38" s="748"/>
      <c r="D38" s="748"/>
      <c r="E38" s="748"/>
      <c r="F38" s="748"/>
      <c r="G38" s="748"/>
      <c r="H38" s="748"/>
      <c r="I38" s="748"/>
      <c r="J38" s="748"/>
      <c r="K38" s="748"/>
      <c r="L38" s="748"/>
      <c r="M38" s="748"/>
      <c r="N38" s="748"/>
      <c r="O38" s="748"/>
      <c r="P38" s="748"/>
    </row>
    <row r="39" spans="2:16" x14ac:dyDescent="0.3">
      <c r="B39" s="802"/>
      <c r="C39" s="802"/>
      <c r="D39" s="802"/>
      <c r="E39" s="802"/>
      <c r="F39" s="802"/>
      <c r="G39" s="802"/>
      <c r="H39" s="802"/>
      <c r="I39" s="802"/>
      <c r="J39" s="802"/>
      <c r="K39" s="802"/>
      <c r="L39" s="802"/>
      <c r="M39" s="802"/>
      <c r="N39" s="802"/>
      <c r="O39" s="802"/>
      <c r="P39" s="802"/>
    </row>
    <row r="40" spans="2:16" x14ac:dyDescent="0.3">
      <c r="B40" s="748"/>
      <c r="C40" s="748"/>
      <c r="D40" s="748"/>
      <c r="E40" s="748"/>
      <c r="F40" s="748"/>
      <c r="G40" s="748"/>
      <c r="H40" s="748"/>
      <c r="I40" s="748"/>
      <c r="J40" s="748"/>
      <c r="K40" s="748"/>
      <c r="L40" s="748"/>
      <c r="M40" s="748"/>
      <c r="N40" s="748"/>
      <c r="O40" s="748"/>
      <c r="P40" s="748"/>
    </row>
    <row r="41" spans="2:16" x14ac:dyDescent="0.3">
      <c r="B41" s="748"/>
      <c r="C41" s="748"/>
      <c r="D41" s="748"/>
      <c r="E41" s="748"/>
      <c r="F41" s="748"/>
      <c r="G41" s="748"/>
      <c r="H41" s="748"/>
      <c r="I41" s="748"/>
      <c r="J41" s="748"/>
      <c r="K41" s="748"/>
      <c r="L41" s="748"/>
      <c r="M41" s="748"/>
      <c r="N41" s="748"/>
      <c r="O41" s="748"/>
      <c r="P41" s="748"/>
    </row>
    <row r="42" spans="2:16" x14ac:dyDescent="0.3">
      <c r="B42" s="748"/>
      <c r="C42" s="748"/>
      <c r="D42" s="748"/>
      <c r="E42" s="748"/>
      <c r="F42" s="748"/>
      <c r="G42" s="748"/>
      <c r="H42" s="748"/>
      <c r="I42" s="748"/>
      <c r="J42" s="748"/>
      <c r="K42" s="748"/>
      <c r="L42" s="748"/>
      <c r="M42" s="748"/>
      <c r="N42" s="748"/>
      <c r="O42" s="748"/>
      <c r="P42" s="748"/>
    </row>
    <row r="43" spans="2:16" ht="21" customHeight="1" x14ac:dyDescent="0.3">
      <c r="B43" s="748"/>
      <c r="C43" s="748"/>
      <c r="D43" s="748"/>
      <c r="E43" s="748"/>
      <c r="F43" s="748"/>
      <c r="G43" s="748"/>
      <c r="H43" s="748"/>
      <c r="I43" s="748"/>
      <c r="J43" s="748"/>
      <c r="K43" s="748"/>
      <c r="L43" s="748"/>
      <c r="M43" s="748"/>
      <c r="N43" s="748"/>
      <c r="O43" s="748"/>
      <c r="P43" s="748"/>
    </row>
    <row r="44" spans="2:16" x14ac:dyDescent="0.3">
      <c r="B44" s="801"/>
      <c r="C44" s="801"/>
      <c r="D44" s="801"/>
      <c r="E44" s="801"/>
      <c r="F44" s="801"/>
      <c r="G44" s="217"/>
      <c r="H44" s="217"/>
      <c r="I44" s="217"/>
      <c r="J44" s="217"/>
      <c r="K44" s="217"/>
      <c r="L44" s="217"/>
    </row>
    <row r="45" spans="2:16" x14ac:dyDescent="0.3">
      <c r="B45" s="800"/>
      <c r="C45" s="800"/>
      <c r="D45" s="800"/>
      <c r="E45" s="800"/>
      <c r="F45" s="800"/>
      <c r="G45" s="800"/>
      <c r="H45" s="800"/>
      <c r="I45" s="800"/>
      <c r="J45" s="800"/>
      <c r="K45" s="800"/>
      <c r="L45" s="217"/>
    </row>
    <row r="46" spans="2:16" x14ac:dyDescent="0.3">
      <c r="B46" s="748"/>
      <c r="C46" s="748"/>
      <c r="D46" s="748"/>
      <c r="E46" s="748"/>
      <c r="F46" s="748"/>
      <c r="G46" s="748"/>
      <c r="H46" s="748"/>
      <c r="I46" s="748"/>
      <c r="J46" s="748"/>
      <c r="K46" s="748"/>
      <c r="L46" s="748"/>
      <c r="M46" s="748"/>
      <c r="N46" s="748"/>
      <c r="O46" s="748"/>
      <c r="P46" s="748"/>
    </row>
    <row r="47" spans="2:16" x14ac:dyDescent="0.3">
      <c r="B47" s="799"/>
      <c r="C47" s="799"/>
      <c r="D47" s="799"/>
      <c r="E47" s="799"/>
      <c r="F47" s="799"/>
      <c r="G47" s="799"/>
      <c r="H47" s="799"/>
      <c r="I47" s="799"/>
      <c r="J47" s="799"/>
      <c r="K47" s="799"/>
      <c r="L47" s="799"/>
      <c r="M47" s="799"/>
      <c r="N47" s="799"/>
      <c r="O47" s="799"/>
      <c r="P47" s="799"/>
    </row>
    <row r="48" spans="2:16" ht="21" customHeight="1" x14ac:dyDescent="0.3">
      <c r="B48" s="799"/>
      <c r="C48" s="799"/>
      <c r="D48" s="799"/>
      <c r="E48" s="799"/>
      <c r="F48" s="799"/>
      <c r="G48" s="799"/>
      <c r="H48" s="799"/>
      <c r="I48" s="799"/>
      <c r="J48" s="799"/>
      <c r="K48" s="799"/>
      <c r="L48" s="799"/>
      <c r="M48" s="799"/>
      <c r="N48" s="799"/>
      <c r="O48" s="799"/>
      <c r="P48" s="799"/>
    </row>
    <row r="50" spans="2:10" x14ac:dyDescent="0.3">
      <c r="B50" s="799"/>
      <c r="C50" s="799"/>
      <c r="D50" s="799"/>
      <c r="E50" s="799"/>
      <c r="F50" s="799"/>
      <c r="G50" s="799"/>
      <c r="H50" s="799"/>
      <c r="I50" s="799"/>
      <c r="J50" s="799"/>
    </row>
  </sheetData>
  <mergeCells count="52">
    <mergeCell ref="C7:D7"/>
    <mergeCell ref="C6:D6"/>
    <mergeCell ref="B3:P3"/>
    <mergeCell ref="C4:D4"/>
    <mergeCell ref="C5:D5"/>
    <mergeCell ref="C13:D13"/>
    <mergeCell ref="C11:D11"/>
    <mergeCell ref="C8:D8"/>
    <mergeCell ref="C9:D9"/>
    <mergeCell ref="H9:P9"/>
    <mergeCell ref="C10:D10"/>
    <mergeCell ref="E9:G9"/>
    <mergeCell ref="E8:P8"/>
    <mergeCell ref="C12:D12"/>
    <mergeCell ref="C19:D19"/>
    <mergeCell ref="C18:D18"/>
    <mergeCell ref="C17:D17"/>
    <mergeCell ref="C16:D16"/>
    <mergeCell ref="C14:D14"/>
    <mergeCell ref="C15:D15"/>
    <mergeCell ref="C25:D25"/>
    <mergeCell ref="C24:D24"/>
    <mergeCell ref="C23:D23"/>
    <mergeCell ref="C22:D22"/>
    <mergeCell ref="C20:D20"/>
    <mergeCell ref="C21:D21"/>
    <mergeCell ref="C31:D31"/>
    <mergeCell ref="C30:D30"/>
    <mergeCell ref="C29:D29"/>
    <mergeCell ref="C28:D28"/>
    <mergeCell ref="C26:D26"/>
    <mergeCell ref="C27:D27"/>
    <mergeCell ref="B36:K36"/>
    <mergeCell ref="B34:K34"/>
    <mergeCell ref="B35:C35"/>
    <mergeCell ref="D35:F35"/>
    <mergeCell ref="C32:D32"/>
    <mergeCell ref="C33:D33"/>
    <mergeCell ref="B43:P43"/>
    <mergeCell ref="B44:C44"/>
    <mergeCell ref="D44:F44"/>
    <mergeCell ref="B37:P37"/>
    <mergeCell ref="B38:P38"/>
    <mergeCell ref="B39:P39"/>
    <mergeCell ref="B40:P40"/>
    <mergeCell ref="B41:P41"/>
    <mergeCell ref="B42:P42"/>
    <mergeCell ref="B46:P46"/>
    <mergeCell ref="B47:P47"/>
    <mergeCell ref="B48:P48"/>
    <mergeCell ref="B50:J50"/>
    <mergeCell ref="B45:K45"/>
  </mergeCells>
  <pageMargins left="0.7" right="0.7" top="0.75" bottom="0.75" header="0.3" footer="0.3"/>
  <pageSetup paperSize="9" orientation="portrait" verticalDpi="12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C000"/>
  </sheetPr>
  <dimension ref="B2:N34"/>
  <sheetViews>
    <sheetView showGridLines="0" zoomScale="80" zoomScaleNormal="80" workbookViewId="0">
      <selection activeCell="B2" sqref="B2:H2"/>
    </sheetView>
  </sheetViews>
  <sheetFormatPr defaultColWidth="9.21875" defaultRowHeight="14.4" x14ac:dyDescent="0.3"/>
  <cols>
    <col min="1" max="2" width="9.21875" style="83"/>
    <col min="3" max="3" width="25" style="83" customWidth="1"/>
    <col min="4" max="4" width="16" style="86" customWidth="1"/>
    <col min="5" max="5" width="19.77734375" style="83" customWidth="1"/>
    <col min="6" max="6" width="18.33203125" style="86" customWidth="1"/>
    <col min="7" max="7" width="26.21875" style="83" bestFit="1" customWidth="1"/>
    <col min="8" max="8" width="19.33203125" style="86" customWidth="1"/>
    <col min="9" max="9" width="19.21875" style="86" customWidth="1"/>
    <col min="10" max="10" width="16.77734375" style="86" customWidth="1"/>
    <col min="11" max="16384" width="9.21875" style="83"/>
  </cols>
  <sheetData>
    <row r="2" spans="2:14" x14ac:dyDescent="0.3">
      <c r="B2" s="192" t="s">
        <v>509</v>
      </c>
      <c r="C2" s="192"/>
      <c r="D2" s="192"/>
      <c r="E2" s="192"/>
      <c r="F2" s="192"/>
      <c r="G2" s="82"/>
      <c r="H2" s="87"/>
      <c r="I2" s="87"/>
      <c r="J2" s="87"/>
      <c r="K2" s="82"/>
      <c r="L2" s="82"/>
      <c r="M2" s="82"/>
      <c r="N2" s="82"/>
    </row>
    <row r="3" spans="2:14" x14ac:dyDescent="0.3">
      <c r="B3" s="816"/>
      <c r="C3" s="816"/>
      <c r="D3" s="816"/>
      <c r="E3" s="816"/>
      <c r="F3" s="816"/>
      <c r="G3" s="82"/>
      <c r="H3" s="87"/>
      <c r="I3" s="87"/>
      <c r="J3" s="87"/>
      <c r="K3" s="82"/>
      <c r="L3" s="82"/>
      <c r="M3" s="82"/>
      <c r="N3" s="82"/>
    </row>
    <row r="4" spans="2:14" ht="15" thickBot="1" x14ac:dyDescent="0.35">
      <c r="B4" s="818"/>
      <c r="C4" s="818"/>
      <c r="D4" s="818"/>
      <c r="E4" s="818"/>
      <c r="F4" s="818"/>
      <c r="G4" s="818"/>
      <c r="H4" s="818"/>
      <c r="I4" s="818"/>
      <c r="J4" s="818"/>
      <c r="K4" s="220"/>
      <c r="L4" s="217"/>
      <c r="M4" s="217"/>
      <c r="N4" s="82"/>
    </row>
    <row r="5" spans="2:14" ht="15" thickBot="1" x14ac:dyDescent="0.35">
      <c r="D5" s="222" t="s">
        <v>206</v>
      </c>
      <c r="E5" s="218" t="s">
        <v>207</v>
      </c>
      <c r="F5" s="218" t="s">
        <v>208</v>
      </c>
      <c r="G5" s="219" t="s">
        <v>243</v>
      </c>
      <c r="H5" s="218" t="s">
        <v>244</v>
      </c>
      <c r="I5" s="218" t="s">
        <v>308</v>
      </c>
      <c r="J5" s="222" t="s">
        <v>309</v>
      </c>
      <c r="N5" s="82"/>
    </row>
    <row r="6" spans="2:14" ht="67.5" customHeight="1" thickBot="1" x14ac:dyDescent="0.35">
      <c r="D6" s="819" t="s">
        <v>510</v>
      </c>
      <c r="E6" s="820"/>
      <c r="F6" s="820"/>
      <c r="G6" s="821"/>
      <c r="H6" s="822" t="s">
        <v>511</v>
      </c>
      <c r="I6" s="822" t="s">
        <v>853</v>
      </c>
      <c r="J6" s="822" t="s">
        <v>512</v>
      </c>
      <c r="N6" s="82"/>
    </row>
    <row r="7" spans="2:14" ht="23.25" customHeight="1" thickBot="1" x14ac:dyDescent="0.35">
      <c r="D7" s="825"/>
      <c r="E7" s="819" t="s">
        <v>513</v>
      </c>
      <c r="F7" s="821"/>
      <c r="G7" s="822" t="s">
        <v>514</v>
      </c>
      <c r="H7" s="823"/>
      <c r="I7" s="823"/>
      <c r="J7" s="823"/>
      <c r="N7" s="82"/>
    </row>
    <row r="8" spans="2:14" ht="36.6" customHeight="1" thickBot="1" x14ac:dyDescent="0.35">
      <c r="D8" s="826"/>
      <c r="E8" s="220"/>
      <c r="F8" s="215" t="s">
        <v>515</v>
      </c>
      <c r="G8" s="827"/>
      <c r="H8" s="824"/>
      <c r="I8" s="824"/>
      <c r="J8" s="824"/>
      <c r="N8" s="82"/>
    </row>
    <row r="9" spans="2:14" ht="30" customHeight="1" thickBot="1" x14ac:dyDescent="0.35">
      <c r="B9" s="231" t="s">
        <v>331</v>
      </c>
      <c r="C9" s="466" t="s">
        <v>516</v>
      </c>
      <c r="D9" s="405">
        <v>1719.4169999999999</v>
      </c>
      <c r="E9" s="473">
        <v>143.05000000000001</v>
      </c>
      <c r="F9" s="474">
        <v>143.05000000000001</v>
      </c>
      <c r="G9" s="408">
        <v>1719.4169999999999</v>
      </c>
      <c r="H9" s="408">
        <v>-138.29900000000001</v>
      </c>
      <c r="I9" s="469"/>
      <c r="J9" s="475" t="s">
        <v>1083</v>
      </c>
      <c r="N9" s="82"/>
    </row>
    <row r="10" spans="2:14" ht="15" thickBot="1" x14ac:dyDescent="0.35">
      <c r="B10" s="232" t="s">
        <v>333</v>
      </c>
      <c r="C10" s="467" t="s">
        <v>1084</v>
      </c>
      <c r="D10" s="408">
        <v>648.13499999999999</v>
      </c>
      <c r="E10" s="408">
        <v>64.578999999999994</v>
      </c>
      <c r="F10" s="408">
        <v>64.578999999999994</v>
      </c>
      <c r="G10" s="408">
        <v>648.13499999999999</v>
      </c>
      <c r="H10" s="408">
        <v>-70.134</v>
      </c>
      <c r="I10" s="476"/>
      <c r="J10" s="475">
        <v>0</v>
      </c>
      <c r="N10" s="82"/>
    </row>
    <row r="11" spans="2:14" ht="15" thickBot="1" x14ac:dyDescent="0.35">
      <c r="B11" s="232" t="s">
        <v>401</v>
      </c>
      <c r="C11" s="467" t="s">
        <v>1085</v>
      </c>
      <c r="D11" s="408">
        <v>908.86</v>
      </c>
      <c r="E11" s="408">
        <v>75.072000000000003</v>
      </c>
      <c r="F11" s="408">
        <v>75.072000000000003</v>
      </c>
      <c r="G11" s="408">
        <v>908.86</v>
      </c>
      <c r="H11" s="408">
        <v>-62.408000000000001</v>
      </c>
      <c r="I11" s="476"/>
      <c r="J11" s="475">
        <v>0</v>
      </c>
      <c r="N11" s="82"/>
    </row>
    <row r="12" spans="2:14" ht="15" thickBot="1" x14ac:dyDescent="0.35">
      <c r="B12" s="232" t="s">
        <v>403</v>
      </c>
      <c r="C12" s="467" t="s">
        <v>1086</v>
      </c>
      <c r="D12" s="408">
        <v>87.873999999999995</v>
      </c>
      <c r="E12" s="408">
        <v>2.3290000000000002</v>
      </c>
      <c r="F12" s="408">
        <v>2.3290000000000002</v>
      </c>
      <c r="G12" s="408">
        <v>87.873999999999995</v>
      </c>
      <c r="H12" s="408">
        <v>-3.879</v>
      </c>
      <c r="I12" s="476"/>
      <c r="J12" s="475">
        <v>0</v>
      </c>
      <c r="N12" s="82"/>
    </row>
    <row r="13" spans="2:14" ht="15" thickBot="1" x14ac:dyDescent="0.35">
      <c r="B13" s="232" t="s">
        <v>405</v>
      </c>
      <c r="C13" s="467" t="s">
        <v>1087</v>
      </c>
      <c r="D13" s="408">
        <v>10.6</v>
      </c>
      <c r="E13" s="408">
        <v>0</v>
      </c>
      <c r="F13" s="408">
        <v>0</v>
      </c>
      <c r="G13" s="408">
        <v>10.6</v>
      </c>
      <c r="H13" s="408">
        <v>0</v>
      </c>
      <c r="I13" s="476"/>
      <c r="J13" s="475">
        <v>0</v>
      </c>
      <c r="N13" s="82"/>
    </row>
    <row r="14" spans="2:14" ht="15" thickBot="1" x14ac:dyDescent="0.35">
      <c r="B14" s="232" t="s">
        <v>407</v>
      </c>
      <c r="C14" s="467" t="s">
        <v>1088</v>
      </c>
      <c r="D14" s="408">
        <v>7.923</v>
      </c>
      <c r="E14" s="408">
        <v>0</v>
      </c>
      <c r="F14" s="408">
        <v>0</v>
      </c>
      <c r="G14" s="408">
        <v>7.923</v>
      </c>
      <c r="H14" s="408">
        <v>0</v>
      </c>
      <c r="I14" s="476"/>
      <c r="J14" s="475">
        <v>0</v>
      </c>
      <c r="N14" s="82"/>
    </row>
    <row r="15" spans="2:14" ht="15" thickBot="1" x14ac:dyDescent="0.35">
      <c r="B15" s="232" t="s">
        <v>409</v>
      </c>
      <c r="C15" s="467" t="s">
        <v>517</v>
      </c>
      <c r="D15" s="408">
        <v>16</v>
      </c>
      <c r="E15" s="408">
        <v>0</v>
      </c>
      <c r="F15" s="408">
        <v>0</v>
      </c>
      <c r="G15" s="408">
        <v>16</v>
      </c>
      <c r="H15" s="408">
        <v>0</v>
      </c>
      <c r="I15" s="476"/>
      <c r="J15" s="475">
        <v>0</v>
      </c>
      <c r="N15" s="82"/>
    </row>
    <row r="16" spans="2:14" ht="42" customHeight="1" thickBot="1" x14ac:dyDescent="0.35">
      <c r="B16" s="232" t="s">
        <v>411</v>
      </c>
      <c r="C16" s="468" t="s">
        <v>518</v>
      </c>
      <c r="D16" s="408">
        <v>133.99700000000001</v>
      </c>
      <c r="E16" s="408">
        <v>0</v>
      </c>
      <c r="F16" s="405">
        <v>0</v>
      </c>
      <c r="G16" s="470"/>
      <c r="H16" s="470"/>
      <c r="I16" s="405">
        <v>0</v>
      </c>
      <c r="J16" s="471"/>
      <c r="N16" s="82"/>
    </row>
    <row r="17" spans="2:14" ht="15" thickBot="1" x14ac:dyDescent="0.35">
      <c r="B17" s="228" t="s">
        <v>413</v>
      </c>
      <c r="C17" s="467" t="s">
        <v>1084</v>
      </c>
      <c r="D17" s="408">
        <v>5.65</v>
      </c>
      <c r="E17" s="408">
        <v>0.35099999999999998</v>
      </c>
      <c r="F17" s="408">
        <v>0.35099999999999998</v>
      </c>
      <c r="G17" s="476"/>
      <c r="H17" s="476"/>
      <c r="I17" s="408">
        <v>0.375</v>
      </c>
      <c r="J17" s="471"/>
      <c r="N17" s="82"/>
    </row>
    <row r="18" spans="2:14" ht="15" thickBot="1" x14ac:dyDescent="0.35">
      <c r="B18" s="232" t="s">
        <v>415</v>
      </c>
      <c r="C18" s="467" t="s">
        <v>1085</v>
      </c>
      <c r="D18" s="408">
        <v>128.339</v>
      </c>
      <c r="E18" s="408">
        <v>0</v>
      </c>
      <c r="F18" s="408">
        <v>0</v>
      </c>
      <c r="G18" s="476"/>
      <c r="H18" s="476"/>
      <c r="I18" s="408">
        <v>0</v>
      </c>
      <c r="J18" s="471"/>
      <c r="N18" s="82"/>
    </row>
    <row r="19" spans="2:14" ht="15" thickBot="1" x14ac:dyDescent="0.35">
      <c r="B19" s="232" t="s">
        <v>416</v>
      </c>
      <c r="C19" s="467" t="s">
        <v>1086</v>
      </c>
      <c r="D19" s="408">
        <v>0</v>
      </c>
      <c r="E19" s="408">
        <v>0</v>
      </c>
      <c r="F19" s="408">
        <v>0</v>
      </c>
      <c r="G19" s="476"/>
      <c r="H19" s="476"/>
      <c r="I19" s="408">
        <v>0</v>
      </c>
      <c r="J19" s="471"/>
      <c r="N19" s="82"/>
    </row>
    <row r="20" spans="2:14" ht="15" thickBot="1" x14ac:dyDescent="0.35">
      <c r="B20" s="232" t="s">
        <v>417</v>
      </c>
      <c r="C20" s="467" t="s">
        <v>517</v>
      </c>
      <c r="D20" s="408">
        <v>8.0000000000000002E-3</v>
      </c>
      <c r="E20" s="408">
        <v>0</v>
      </c>
      <c r="F20" s="408">
        <v>0</v>
      </c>
      <c r="G20" s="476"/>
      <c r="H20" s="476"/>
      <c r="I20" s="408"/>
      <c r="J20" s="471"/>
      <c r="K20" s="217"/>
      <c r="L20" s="217"/>
      <c r="M20" s="217"/>
      <c r="N20" s="82"/>
    </row>
    <row r="21" spans="2:14" ht="15" thickBot="1" x14ac:dyDescent="0.35">
      <c r="B21" s="233" t="s">
        <v>418</v>
      </c>
      <c r="C21" s="468" t="s">
        <v>241</v>
      </c>
      <c r="D21" s="405">
        <v>1853.414</v>
      </c>
      <c r="E21" s="408">
        <v>143.05000000000001</v>
      </c>
      <c r="F21" s="405">
        <v>143.05000000000001</v>
      </c>
      <c r="G21" s="408">
        <v>1719.4169999999999</v>
      </c>
      <c r="H21" s="405">
        <v>-138.29900000000001</v>
      </c>
      <c r="I21" s="405">
        <v>0</v>
      </c>
      <c r="J21" s="472" t="s">
        <v>1083</v>
      </c>
      <c r="N21" s="82"/>
    </row>
    <row r="22" spans="2:14" x14ac:dyDescent="0.3">
      <c r="B22" s="817"/>
      <c r="C22" s="817"/>
      <c r="D22" s="817"/>
      <c r="E22" s="817"/>
      <c r="F22" s="817"/>
      <c r="G22" s="817"/>
      <c r="H22" s="817"/>
      <c r="I22" s="817"/>
      <c r="J22" s="817"/>
      <c r="K22" s="804"/>
      <c r="L22" s="804"/>
      <c r="M22" s="804"/>
      <c r="N22" s="804"/>
    </row>
    <row r="23" spans="2:14" x14ac:dyDescent="0.3">
      <c r="B23" s="804"/>
      <c r="C23" s="804"/>
      <c r="D23" s="804"/>
      <c r="E23" s="804"/>
      <c r="F23" s="804"/>
      <c r="G23" s="804"/>
      <c r="H23" s="804"/>
      <c r="I23" s="804"/>
      <c r="J23" s="804"/>
      <c r="K23" s="804"/>
      <c r="L23" s="804"/>
      <c r="M23" s="804"/>
      <c r="N23" s="804"/>
    </row>
    <row r="24" spans="2:14" x14ac:dyDescent="0.3">
      <c r="B24" s="800"/>
      <c r="C24" s="800"/>
      <c r="D24" s="800"/>
      <c r="E24" s="800"/>
      <c r="F24" s="800"/>
      <c r="G24" s="800"/>
      <c r="H24" s="800"/>
      <c r="I24" s="800"/>
      <c r="J24" s="800"/>
      <c r="K24" s="804"/>
      <c r="L24" s="804"/>
      <c r="M24" s="804"/>
      <c r="N24" s="804"/>
    </row>
    <row r="25" spans="2:14" x14ac:dyDescent="0.3">
      <c r="B25" s="748"/>
      <c r="C25" s="748"/>
      <c r="D25" s="748"/>
      <c r="E25" s="748"/>
      <c r="F25" s="748"/>
      <c r="G25" s="748"/>
      <c r="H25" s="748"/>
      <c r="I25" s="748"/>
      <c r="J25" s="748"/>
      <c r="K25" s="748"/>
      <c r="L25" s="748"/>
      <c r="M25" s="748"/>
      <c r="N25" s="748"/>
    </row>
    <row r="26" spans="2:14" ht="60" customHeight="1" x14ac:dyDescent="0.3">
      <c r="B26" s="748"/>
      <c r="C26" s="748"/>
      <c r="D26" s="748"/>
      <c r="E26" s="748"/>
      <c r="F26" s="748"/>
      <c r="G26" s="748"/>
      <c r="H26" s="748"/>
      <c r="I26" s="748"/>
      <c r="J26" s="748"/>
      <c r="K26" s="748"/>
      <c r="L26" s="748"/>
      <c r="M26" s="748"/>
      <c r="N26" s="748"/>
    </row>
    <row r="27" spans="2:14" x14ac:dyDescent="0.3">
      <c r="B27" s="748"/>
      <c r="C27" s="748"/>
      <c r="D27" s="748"/>
      <c r="E27" s="748"/>
      <c r="F27" s="748"/>
      <c r="G27" s="748"/>
      <c r="H27" s="748"/>
      <c r="I27" s="748"/>
      <c r="J27" s="748"/>
      <c r="K27" s="748"/>
      <c r="L27" s="748"/>
      <c r="M27" s="748"/>
      <c r="N27" s="748"/>
    </row>
    <row r="28" spans="2:14" x14ac:dyDescent="0.3">
      <c r="B28" s="748"/>
      <c r="C28" s="748"/>
      <c r="D28" s="748"/>
      <c r="E28" s="748"/>
      <c r="F28" s="748"/>
      <c r="G28" s="748"/>
      <c r="H28" s="748"/>
      <c r="I28" s="748"/>
      <c r="J28" s="748"/>
      <c r="K28" s="748"/>
      <c r="L28" s="748"/>
      <c r="M28" s="748"/>
      <c r="N28" s="748"/>
    </row>
    <row r="29" spans="2:14" ht="24" customHeight="1" x14ac:dyDescent="0.3">
      <c r="B29" s="748"/>
      <c r="C29" s="748"/>
      <c r="D29" s="748"/>
      <c r="E29" s="748"/>
      <c r="F29" s="748"/>
      <c r="G29" s="748"/>
      <c r="H29" s="748"/>
      <c r="I29" s="748"/>
      <c r="J29" s="748"/>
      <c r="K29" s="748"/>
      <c r="L29" s="748"/>
      <c r="M29" s="748"/>
      <c r="N29" s="748"/>
    </row>
    <row r="30" spans="2:14" ht="24" customHeight="1" x14ac:dyDescent="0.3">
      <c r="B30" s="748"/>
      <c r="C30" s="748"/>
      <c r="D30" s="748"/>
      <c r="E30" s="748"/>
      <c r="F30" s="748"/>
      <c r="G30" s="748"/>
      <c r="H30" s="748"/>
      <c r="I30" s="748"/>
      <c r="J30" s="748"/>
      <c r="K30" s="748"/>
      <c r="L30" s="748"/>
      <c r="M30" s="748"/>
      <c r="N30" s="748"/>
    </row>
    <row r="31" spans="2:14" x14ac:dyDescent="0.3">
      <c r="B31" s="800"/>
      <c r="C31" s="800"/>
      <c r="D31" s="800"/>
      <c r="E31" s="800"/>
      <c r="F31" s="800"/>
      <c r="G31" s="800"/>
      <c r="H31" s="800"/>
      <c r="I31" s="800"/>
      <c r="J31" s="800"/>
      <c r="K31" s="804"/>
      <c r="L31" s="804"/>
      <c r="M31" s="804"/>
      <c r="N31" s="804"/>
    </row>
    <row r="32" spans="2:14" x14ac:dyDescent="0.3">
      <c r="B32" s="748"/>
      <c r="C32" s="748"/>
      <c r="D32" s="748"/>
      <c r="E32" s="748"/>
      <c r="F32" s="748"/>
      <c r="G32" s="748"/>
      <c r="H32" s="748"/>
      <c r="I32" s="748"/>
      <c r="J32" s="748"/>
      <c r="K32" s="748"/>
      <c r="L32" s="748"/>
      <c r="M32" s="748"/>
      <c r="N32" s="748"/>
    </row>
    <row r="33" spans="2:14" ht="24" customHeight="1" x14ac:dyDescent="0.3">
      <c r="B33" s="799"/>
      <c r="C33" s="799"/>
      <c r="D33" s="799"/>
      <c r="E33" s="799"/>
      <c r="F33" s="799"/>
      <c r="G33" s="799"/>
      <c r="H33" s="799"/>
      <c r="I33" s="799"/>
      <c r="J33" s="799"/>
      <c r="K33" s="799"/>
      <c r="L33" s="799"/>
      <c r="M33" s="799"/>
      <c r="N33" s="799"/>
    </row>
    <row r="34" spans="2:14" ht="24" customHeight="1" x14ac:dyDescent="0.3">
      <c r="B34" s="799"/>
      <c r="C34" s="799"/>
      <c r="D34" s="799"/>
      <c r="E34" s="799"/>
      <c r="F34" s="799"/>
      <c r="G34" s="799"/>
      <c r="H34" s="799"/>
      <c r="I34" s="799"/>
      <c r="J34" s="799"/>
      <c r="K34" s="799"/>
      <c r="L34" s="799"/>
      <c r="M34" s="799"/>
      <c r="N34" s="799"/>
    </row>
  </sheetData>
  <mergeCells count="26">
    <mergeCell ref="B3:F3"/>
    <mergeCell ref="B4:J4"/>
    <mergeCell ref="D6:G6"/>
    <mergeCell ref="H6:H8"/>
    <mergeCell ref="I6:I8"/>
    <mergeCell ref="J6:J8"/>
    <mergeCell ref="D7:D8"/>
    <mergeCell ref="E7:F7"/>
    <mergeCell ref="G7:G8"/>
    <mergeCell ref="B26:N26"/>
    <mergeCell ref="B22:J22"/>
    <mergeCell ref="K22:N22"/>
    <mergeCell ref="B23:J23"/>
    <mergeCell ref="K23:N23"/>
    <mergeCell ref="B24:J24"/>
    <mergeCell ref="K24:N24"/>
    <mergeCell ref="B25:N25"/>
    <mergeCell ref="B32:N32"/>
    <mergeCell ref="B33:N33"/>
    <mergeCell ref="B34:N34"/>
    <mergeCell ref="B27:N27"/>
    <mergeCell ref="B28:N28"/>
    <mergeCell ref="B29:N29"/>
    <mergeCell ref="B30:N30"/>
    <mergeCell ref="B31:J31"/>
    <mergeCell ref="K31:N31"/>
  </mergeCells>
  <pageMargins left="0.7" right="0.7" top="0.75" bottom="0.75" header="0.3" footer="0.3"/>
  <pageSetup orientation="portrait" horizontalDpi="1200" verticalDpi="1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C000"/>
  </sheetPr>
  <dimension ref="B2:K46"/>
  <sheetViews>
    <sheetView showGridLines="0" zoomScale="85" zoomScaleNormal="85" workbookViewId="0">
      <selection activeCell="B2" sqref="B2:H2"/>
    </sheetView>
  </sheetViews>
  <sheetFormatPr defaultColWidth="9.21875" defaultRowHeight="14.4" x14ac:dyDescent="0.3"/>
  <cols>
    <col min="1" max="1" width="9.21875" style="83"/>
    <col min="2" max="2" width="5.5546875" style="83" customWidth="1"/>
    <col min="3" max="3" width="28.5546875" style="83" customWidth="1"/>
    <col min="4" max="4" width="14" style="86" customWidth="1"/>
    <col min="5" max="5" width="15.33203125" style="83" customWidth="1"/>
    <col min="6" max="6" width="15.6640625" style="86" customWidth="1"/>
    <col min="7" max="7" width="16.33203125" style="83" customWidth="1"/>
    <col min="8" max="8" width="17" style="86" customWidth="1"/>
    <col min="9" max="9" width="20" style="86" customWidth="1"/>
    <col min="10" max="16384" width="9.21875" style="83"/>
  </cols>
  <sheetData>
    <row r="2" spans="2:11" x14ac:dyDescent="0.3">
      <c r="B2" s="192" t="s">
        <v>519</v>
      </c>
      <c r="C2" s="192"/>
      <c r="D2" s="192"/>
      <c r="E2" s="192"/>
      <c r="F2" s="192"/>
      <c r="G2" s="192"/>
      <c r="H2" s="192"/>
      <c r="I2" s="192"/>
      <c r="J2" s="192"/>
      <c r="K2" s="192"/>
    </row>
    <row r="3" spans="2:11" x14ac:dyDescent="0.3">
      <c r="B3" s="801"/>
      <c r="C3" s="801"/>
      <c r="D3" s="801"/>
      <c r="E3" s="801"/>
      <c r="F3" s="801"/>
      <c r="G3" s="804"/>
      <c r="H3" s="804"/>
      <c r="I3" s="804"/>
      <c r="J3" s="804"/>
      <c r="K3" s="804"/>
    </row>
    <row r="4" spans="2:11" x14ac:dyDescent="0.3">
      <c r="G4" s="804"/>
      <c r="H4" s="804"/>
      <c r="I4" s="804"/>
      <c r="J4" s="804"/>
      <c r="K4" s="804"/>
    </row>
    <row r="5" spans="2:11" x14ac:dyDescent="0.3">
      <c r="D5" s="436" t="s">
        <v>206</v>
      </c>
      <c r="E5" s="436" t="s">
        <v>207</v>
      </c>
      <c r="F5" s="436" t="s">
        <v>208</v>
      </c>
      <c r="G5" s="387" t="s">
        <v>243</v>
      </c>
      <c r="H5" s="436" t="s">
        <v>244</v>
      </c>
      <c r="I5" s="436" t="s">
        <v>308</v>
      </c>
      <c r="J5" s="830"/>
      <c r="K5" s="830"/>
    </row>
    <row r="6" spans="2:11" ht="22.2" customHeight="1" x14ac:dyDescent="0.3">
      <c r="D6" s="831" t="s">
        <v>437</v>
      </c>
      <c r="E6" s="832"/>
      <c r="F6" s="832"/>
      <c r="G6" s="832"/>
      <c r="H6" s="833" t="s">
        <v>511</v>
      </c>
      <c r="I6" s="833" t="s">
        <v>512</v>
      </c>
      <c r="J6" s="830"/>
      <c r="K6" s="830"/>
    </row>
    <row r="7" spans="2:11" ht="25.8" customHeight="1" x14ac:dyDescent="0.3">
      <c r="D7" s="835"/>
      <c r="E7" s="832" t="s">
        <v>513</v>
      </c>
      <c r="F7" s="832"/>
      <c r="G7" s="833" t="s">
        <v>520</v>
      </c>
      <c r="H7" s="833"/>
      <c r="I7" s="833"/>
      <c r="J7" s="830"/>
      <c r="K7" s="830"/>
    </row>
    <row r="8" spans="2:11" ht="36" customHeight="1" x14ac:dyDescent="0.3">
      <c r="D8" s="832"/>
      <c r="E8" s="437"/>
      <c r="F8" s="438" t="s">
        <v>515</v>
      </c>
      <c r="G8" s="834"/>
      <c r="H8" s="834"/>
      <c r="I8" s="834"/>
      <c r="J8" s="830"/>
      <c r="K8" s="830"/>
    </row>
    <row r="9" spans="2:11" ht="27.6" customHeight="1" x14ac:dyDescent="0.3">
      <c r="B9" s="387" t="s">
        <v>331</v>
      </c>
      <c r="C9" s="386" t="s">
        <v>521</v>
      </c>
      <c r="D9" s="399">
        <v>4.2729999999999997</v>
      </c>
      <c r="E9" s="399">
        <v>1.6879999999999999</v>
      </c>
      <c r="F9" s="399">
        <v>1.6879999999999999</v>
      </c>
      <c r="G9" s="399">
        <v>4.2729999999999997</v>
      </c>
      <c r="H9" s="399">
        <v>-0.61099999999999999</v>
      </c>
      <c r="I9" s="399">
        <v>0</v>
      </c>
      <c r="J9" s="804"/>
      <c r="K9" s="804"/>
    </row>
    <row r="10" spans="2:11" ht="27.6" customHeight="1" x14ac:dyDescent="0.3">
      <c r="B10" s="441" t="s">
        <v>333</v>
      </c>
      <c r="C10" s="386" t="s">
        <v>522</v>
      </c>
      <c r="D10" s="399">
        <v>0.41899999999999998</v>
      </c>
      <c r="E10" s="399">
        <v>2.9000000000000001E-2</v>
      </c>
      <c r="F10" s="399">
        <v>2.9000000000000001E-2</v>
      </c>
      <c r="G10" s="399">
        <v>0.41899999999999998</v>
      </c>
      <c r="H10" s="399">
        <v>-2.4E-2</v>
      </c>
      <c r="I10" s="399">
        <v>0</v>
      </c>
      <c r="J10" s="804"/>
      <c r="K10" s="804"/>
    </row>
    <row r="11" spans="2:11" ht="27.6" customHeight="1" x14ac:dyDescent="0.3">
      <c r="B11" s="441" t="s">
        <v>401</v>
      </c>
      <c r="C11" s="386" t="s">
        <v>523</v>
      </c>
      <c r="D11" s="399">
        <v>7.7910000000000004</v>
      </c>
      <c r="E11" s="399">
        <v>1.0309999999999999</v>
      </c>
      <c r="F11" s="399">
        <v>1.0309999999999999</v>
      </c>
      <c r="G11" s="399">
        <v>7.7910000000000004</v>
      </c>
      <c r="H11" s="399">
        <v>-0.84</v>
      </c>
      <c r="I11" s="399">
        <v>0</v>
      </c>
      <c r="J11" s="804"/>
      <c r="K11" s="804"/>
    </row>
    <row r="12" spans="2:11" ht="27.6" customHeight="1" x14ac:dyDescent="0.3">
      <c r="B12" s="441" t="s">
        <v>403</v>
      </c>
      <c r="C12" s="386" t="s">
        <v>524</v>
      </c>
      <c r="D12" s="399">
        <v>5.2999999999999999E-2</v>
      </c>
      <c r="E12" s="399">
        <v>0</v>
      </c>
      <c r="F12" s="399">
        <v>0</v>
      </c>
      <c r="G12" s="399">
        <v>5.2999999999999999E-2</v>
      </c>
      <c r="H12" s="399">
        <v>0</v>
      </c>
      <c r="I12" s="399">
        <v>0</v>
      </c>
      <c r="J12" s="804"/>
      <c r="K12" s="804"/>
    </row>
    <row r="13" spans="2:11" ht="27.6" customHeight="1" x14ac:dyDescent="0.3">
      <c r="B13" s="441" t="s">
        <v>405</v>
      </c>
      <c r="C13" s="386" t="s">
        <v>525</v>
      </c>
      <c r="D13" s="399">
        <v>0.58199999999999996</v>
      </c>
      <c r="E13" s="439">
        <v>0.35</v>
      </c>
      <c r="F13" s="439">
        <v>0.35</v>
      </c>
      <c r="G13" s="399">
        <v>0.58199999999999996</v>
      </c>
      <c r="H13" s="399">
        <v>-4.7E-2</v>
      </c>
      <c r="I13" s="399">
        <v>0</v>
      </c>
      <c r="J13" s="804"/>
      <c r="K13" s="804"/>
    </row>
    <row r="14" spans="2:11" ht="27.6" customHeight="1" x14ac:dyDescent="0.3">
      <c r="B14" s="441" t="s">
        <v>407</v>
      </c>
      <c r="C14" s="386" t="s">
        <v>526</v>
      </c>
      <c r="D14" s="399">
        <v>11.159000000000001</v>
      </c>
      <c r="E14" s="399">
        <v>1.7889999999999999</v>
      </c>
      <c r="F14" s="399">
        <v>1.7889999999999999</v>
      </c>
      <c r="G14" s="399">
        <v>11.159000000000001</v>
      </c>
      <c r="H14" s="399">
        <v>-0.98199999999999998</v>
      </c>
      <c r="I14" s="399">
        <v>0</v>
      </c>
      <c r="J14" s="804"/>
      <c r="K14" s="804"/>
    </row>
    <row r="15" spans="2:11" ht="27.6" customHeight="1" x14ac:dyDescent="0.3">
      <c r="B15" s="441" t="s">
        <v>409</v>
      </c>
      <c r="C15" s="386" t="s">
        <v>527</v>
      </c>
      <c r="D15" s="399">
        <v>24.440999999999999</v>
      </c>
      <c r="E15" s="399">
        <v>3.956</v>
      </c>
      <c r="F15" s="399">
        <v>3.956</v>
      </c>
      <c r="G15" s="399">
        <v>24.440999999999999</v>
      </c>
      <c r="H15" s="399">
        <v>-2.83</v>
      </c>
      <c r="I15" s="399">
        <v>0</v>
      </c>
      <c r="J15" s="804"/>
      <c r="K15" s="804"/>
    </row>
    <row r="16" spans="2:11" ht="27.6" customHeight="1" x14ac:dyDescent="0.3">
      <c r="B16" s="441" t="s">
        <v>411</v>
      </c>
      <c r="C16" s="386" t="s">
        <v>528</v>
      </c>
      <c r="D16" s="399">
        <v>8.0679999999999996</v>
      </c>
      <c r="E16" s="399">
        <v>1.8009999999999999</v>
      </c>
      <c r="F16" s="399">
        <v>1.8009999999999999</v>
      </c>
      <c r="G16" s="399">
        <v>8.0679999999999996</v>
      </c>
      <c r="H16" s="399">
        <v>-1.3360000000000001</v>
      </c>
      <c r="I16" s="399">
        <v>0</v>
      </c>
      <c r="J16" s="804"/>
      <c r="K16" s="804"/>
    </row>
    <row r="17" spans="2:11" ht="27.6" customHeight="1" x14ac:dyDescent="0.3">
      <c r="B17" s="387" t="s">
        <v>413</v>
      </c>
      <c r="C17" s="386" t="s">
        <v>529</v>
      </c>
      <c r="D17" s="399">
        <v>20.882999999999999</v>
      </c>
      <c r="E17" s="399">
        <v>7.1310000000000002</v>
      </c>
      <c r="F17" s="399">
        <v>7.1310000000000002</v>
      </c>
      <c r="G17" s="399">
        <v>20.882999999999999</v>
      </c>
      <c r="H17" s="399">
        <v>-0.40600000000000003</v>
      </c>
      <c r="I17" s="399">
        <v>0</v>
      </c>
      <c r="J17" s="804"/>
      <c r="K17" s="804"/>
    </row>
    <row r="18" spans="2:11" ht="27.6" customHeight="1" x14ac:dyDescent="0.3">
      <c r="B18" s="441" t="s">
        <v>415</v>
      </c>
      <c r="C18" s="384" t="s">
        <v>530</v>
      </c>
      <c r="D18" s="398">
        <v>0.74</v>
      </c>
      <c r="E18" s="398">
        <v>0.115</v>
      </c>
      <c r="F18" s="398">
        <v>0.115</v>
      </c>
      <c r="G18" s="398">
        <v>0.74</v>
      </c>
      <c r="H18" s="398">
        <v>-0.106</v>
      </c>
      <c r="I18" s="398">
        <v>0</v>
      </c>
      <c r="J18" s="829"/>
      <c r="K18" s="829"/>
    </row>
    <row r="19" spans="2:11" ht="27.6" customHeight="1" x14ac:dyDescent="0.3">
      <c r="B19" s="441" t="s">
        <v>416</v>
      </c>
      <c r="C19" s="384" t="s">
        <v>531</v>
      </c>
      <c r="D19" s="398">
        <v>134.18299999999999</v>
      </c>
      <c r="E19" s="398">
        <v>7.9960000000000004</v>
      </c>
      <c r="F19" s="398">
        <v>7.9960000000000004</v>
      </c>
      <c r="G19" s="398">
        <v>134.18299999999999</v>
      </c>
      <c r="H19" s="398">
        <v>-1.4179999999999999</v>
      </c>
      <c r="I19" s="398">
        <v>0</v>
      </c>
      <c r="J19" s="829"/>
      <c r="K19" s="829"/>
    </row>
    <row r="20" spans="2:11" ht="27.6" customHeight="1" x14ac:dyDescent="0.3">
      <c r="B20" s="441" t="s">
        <v>417</v>
      </c>
      <c r="C20" s="144" t="s">
        <v>532</v>
      </c>
      <c r="D20" s="398">
        <v>0</v>
      </c>
      <c r="E20" s="398">
        <v>0</v>
      </c>
      <c r="F20" s="398">
        <v>0</v>
      </c>
      <c r="G20" s="398">
        <v>0</v>
      </c>
      <c r="H20" s="398">
        <v>0</v>
      </c>
      <c r="I20" s="398">
        <v>0</v>
      </c>
      <c r="J20" s="85"/>
      <c r="K20" s="85"/>
    </row>
    <row r="21" spans="2:11" ht="27.6" customHeight="1" x14ac:dyDescent="0.3">
      <c r="B21" s="441" t="s">
        <v>418</v>
      </c>
      <c r="C21" s="384" t="s">
        <v>533</v>
      </c>
      <c r="D21" s="398">
        <v>23.5</v>
      </c>
      <c r="E21" s="398">
        <v>1.159</v>
      </c>
      <c r="F21" s="398">
        <v>1.159</v>
      </c>
      <c r="G21" s="398">
        <v>23.5</v>
      </c>
      <c r="H21" s="398">
        <v>-0.17599999999999999</v>
      </c>
      <c r="I21" s="398">
        <v>0</v>
      </c>
      <c r="J21" s="829"/>
      <c r="K21" s="829"/>
    </row>
    <row r="22" spans="2:11" ht="27.6" customHeight="1" x14ac:dyDescent="0.3">
      <c r="B22" s="441" t="s">
        <v>419</v>
      </c>
      <c r="C22" s="384" t="s">
        <v>534</v>
      </c>
      <c r="D22" s="398">
        <v>1.4379999999999999</v>
      </c>
      <c r="E22" s="398">
        <v>0.109</v>
      </c>
      <c r="F22" s="398">
        <v>0.109</v>
      </c>
      <c r="G22" s="398">
        <v>1.4379999999999999</v>
      </c>
      <c r="H22" s="398">
        <v>-0.121</v>
      </c>
      <c r="I22" s="398">
        <v>0</v>
      </c>
      <c r="J22" s="829"/>
      <c r="K22" s="829"/>
    </row>
    <row r="23" spans="2:11" ht="27.6" customHeight="1" x14ac:dyDescent="0.3">
      <c r="B23" s="387" t="s">
        <v>420</v>
      </c>
      <c r="C23" s="384" t="s">
        <v>535</v>
      </c>
      <c r="D23" s="398">
        <v>0</v>
      </c>
      <c r="E23" s="398">
        <v>0</v>
      </c>
      <c r="F23" s="398">
        <v>0</v>
      </c>
      <c r="G23" s="398">
        <v>0</v>
      </c>
      <c r="H23" s="398">
        <v>0</v>
      </c>
      <c r="I23" s="398">
        <v>0</v>
      </c>
      <c r="J23" s="829"/>
      <c r="K23" s="829"/>
    </row>
    <row r="24" spans="2:11" ht="27.6" customHeight="1" x14ac:dyDescent="0.3">
      <c r="B24" s="441" t="s">
        <v>422</v>
      </c>
      <c r="C24" s="384" t="s">
        <v>536</v>
      </c>
      <c r="D24" s="398">
        <v>0.14799999999999999</v>
      </c>
      <c r="E24" s="398">
        <v>0</v>
      </c>
      <c r="F24" s="398">
        <v>0</v>
      </c>
      <c r="G24" s="398">
        <v>0.14799999999999999</v>
      </c>
      <c r="H24" s="398">
        <v>-8.9999999999999993E-3</v>
      </c>
      <c r="I24" s="398">
        <v>0</v>
      </c>
      <c r="J24" s="829"/>
      <c r="K24" s="829"/>
    </row>
    <row r="25" spans="2:11" ht="27.6" customHeight="1" x14ac:dyDescent="0.3">
      <c r="B25" s="441" t="s">
        <v>423</v>
      </c>
      <c r="C25" s="384" t="s">
        <v>537</v>
      </c>
      <c r="D25" s="398">
        <v>0.60899999999999999</v>
      </c>
      <c r="E25" s="398">
        <v>3.3000000000000002E-2</v>
      </c>
      <c r="F25" s="398">
        <v>3.3000000000000002E-2</v>
      </c>
      <c r="G25" s="398">
        <v>0.60899999999999999</v>
      </c>
      <c r="H25" s="398">
        <v>-5.8000000000000003E-2</v>
      </c>
      <c r="I25" s="398">
        <v>0</v>
      </c>
      <c r="J25" s="829"/>
      <c r="K25" s="829"/>
    </row>
    <row r="26" spans="2:11" ht="27.6" customHeight="1" x14ac:dyDescent="0.3">
      <c r="B26" s="441" t="s">
        <v>424</v>
      </c>
      <c r="C26" s="384" t="s">
        <v>538</v>
      </c>
      <c r="D26" s="398">
        <v>0.38900000000000001</v>
      </c>
      <c r="E26" s="398">
        <v>0.187</v>
      </c>
      <c r="F26" s="398">
        <v>0.187</v>
      </c>
      <c r="G26" s="398">
        <v>0.38900000000000001</v>
      </c>
      <c r="H26" s="398">
        <v>-0.16500000000000001</v>
      </c>
      <c r="I26" s="398">
        <v>0</v>
      </c>
      <c r="J26" s="829"/>
      <c r="K26" s="829"/>
    </row>
    <row r="27" spans="2:11" ht="27.6" customHeight="1" x14ac:dyDescent="0.3">
      <c r="B27" s="441" t="s">
        <v>425</v>
      </c>
      <c r="C27" s="384" t="s">
        <v>539</v>
      </c>
      <c r="D27" s="398">
        <v>0.623</v>
      </c>
      <c r="E27" s="398">
        <v>3.5000000000000003E-2</v>
      </c>
      <c r="F27" s="398">
        <v>3.5000000000000003E-2</v>
      </c>
      <c r="G27" s="398">
        <v>0.623</v>
      </c>
      <c r="H27" s="398">
        <v>-4.8000000000000001E-2</v>
      </c>
      <c r="I27" s="398">
        <v>0</v>
      </c>
      <c r="J27" s="829"/>
      <c r="K27" s="829"/>
    </row>
    <row r="28" spans="2:11" ht="27.6" customHeight="1" x14ac:dyDescent="0.3">
      <c r="B28" s="442" t="s">
        <v>426</v>
      </c>
      <c r="C28" s="440" t="s">
        <v>241</v>
      </c>
      <c r="D28" s="443">
        <v>239.29900000000001</v>
      </c>
      <c r="E28" s="428">
        <v>27.408999999999999</v>
      </c>
      <c r="F28" s="428">
        <v>27.408999999999999</v>
      </c>
      <c r="G28" s="428">
        <v>239.29900000000001</v>
      </c>
      <c r="H28" s="428">
        <v>-9.1769999999999996</v>
      </c>
      <c r="I28" s="428">
        <v>0</v>
      </c>
      <c r="J28" s="829"/>
      <c r="K28" s="829"/>
    </row>
    <row r="29" spans="2:11" x14ac:dyDescent="0.3">
      <c r="C29" s="229"/>
      <c r="D29" s="230"/>
      <c r="E29" s="229"/>
      <c r="F29" s="230"/>
      <c r="G29" s="812"/>
      <c r="H29" s="812"/>
      <c r="I29" s="812"/>
      <c r="J29" s="812"/>
      <c r="K29" s="85"/>
    </row>
    <row r="30" spans="2:11" x14ac:dyDescent="0.3">
      <c r="B30" s="749"/>
      <c r="C30" s="749"/>
      <c r="D30" s="749"/>
      <c r="E30" s="749"/>
      <c r="G30" s="815"/>
      <c r="H30" s="815"/>
      <c r="I30" s="815"/>
      <c r="J30" s="815"/>
      <c r="K30" s="82"/>
    </row>
    <row r="31" spans="2:11" x14ac:dyDescent="0.3">
      <c r="G31" s="815"/>
      <c r="H31" s="815"/>
      <c r="I31" s="815"/>
      <c r="J31" s="815"/>
      <c r="K31" s="82"/>
    </row>
    <row r="32" spans="2:11" x14ac:dyDescent="0.3">
      <c r="B32" s="749"/>
      <c r="C32" s="749"/>
      <c r="D32" s="749"/>
      <c r="E32" s="749"/>
      <c r="G32" s="815"/>
      <c r="H32" s="815"/>
      <c r="I32" s="815"/>
      <c r="J32" s="815"/>
      <c r="K32" s="82"/>
    </row>
    <row r="33" spans="2:11" x14ac:dyDescent="0.3">
      <c r="B33" s="828"/>
      <c r="C33" s="828"/>
      <c r="D33" s="828"/>
      <c r="E33" s="828"/>
      <c r="F33" s="828"/>
      <c r="G33" s="828"/>
      <c r="H33" s="828"/>
      <c r="I33" s="828"/>
      <c r="J33" s="828"/>
      <c r="K33" s="82"/>
    </row>
    <row r="34" spans="2:11" x14ac:dyDescent="0.3">
      <c r="B34" s="748"/>
      <c r="C34" s="748"/>
      <c r="D34" s="748"/>
      <c r="E34" s="748"/>
      <c r="F34" s="748"/>
      <c r="G34" s="748"/>
      <c r="H34" s="748"/>
      <c r="I34" s="748"/>
      <c r="J34" s="748"/>
      <c r="K34" s="804"/>
    </row>
    <row r="35" spans="2:11" x14ac:dyDescent="0.3">
      <c r="B35" s="799"/>
      <c r="C35" s="799"/>
      <c r="D35" s="799"/>
      <c r="E35" s="799"/>
      <c r="F35" s="799"/>
      <c r="G35" s="799"/>
      <c r="H35" s="799"/>
      <c r="I35" s="799"/>
      <c r="J35" s="799"/>
      <c r="K35" s="804"/>
    </row>
    <row r="36" spans="2:11" x14ac:dyDescent="0.3">
      <c r="B36" s="748"/>
      <c r="C36" s="748"/>
      <c r="D36" s="748"/>
      <c r="E36" s="748"/>
      <c r="F36" s="748"/>
      <c r="G36" s="748"/>
      <c r="H36" s="748"/>
      <c r="I36" s="748"/>
      <c r="J36" s="748"/>
      <c r="K36" s="804"/>
    </row>
    <row r="37" spans="2:11" x14ac:dyDescent="0.3">
      <c r="B37" s="748"/>
      <c r="C37" s="748"/>
      <c r="D37" s="748"/>
      <c r="E37" s="748"/>
      <c r="F37" s="748"/>
      <c r="G37" s="748"/>
      <c r="H37" s="748"/>
      <c r="I37" s="748"/>
      <c r="J37" s="748"/>
      <c r="K37" s="804"/>
    </row>
    <row r="38" spans="2:11" x14ac:dyDescent="0.3">
      <c r="B38" s="748"/>
      <c r="C38" s="748"/>
      <c r="D38" s="748"/>
      <c r="E38" s="748"/>
      <c r="F38" s="748"/>
      <c r="G38" s="748"/>
      <c r="H38" s="748"/>
      <c r="I38" s="748"/>
      <c r="J38" s="748"/>
      <c r="K38" s="804"/>
    </row>
    <row r="39" spans="2:11" x14ac:dyDescent="0.3">
      <c r="B39" s="748"/>
      <c r="C39" s="748"/>
      <c r="D39" s="748"/>
      <c r="E39" s="748"/>
      <c r="F39" s="748"/>
      <c r="G39" s="748"/>
      <c r="H39" s="748"/>
      <c r="I39" s="748"/>
      <c r="J39" s="748"/>
      <c r="K39" s="804"/>
    </row>
    <row r="40" spans="2:11" x14ac:dyDescent="0.3">
      <c r="B40" s="799"/>
      <c r="C40" s="799"/>
      <c r="D40" s="799"/>
      <c r="E40" s="799"/>
      <c r="F40" s="799"/>
      <c r="G40" s="799"/>
      <c r="H40" s="799"/>
      <c r="I40" s="799"/>
      <c r="J40" s="799"/>
      <c r="K40" s="804"/>
    </row>
    <row r="41" spans="2:11" x14ac:dyDescent="0.3">
      <c r="B41" s="749"/>
      <c r="C41" s="749"/>
      <c r="D41" s="749"/>
      <c r="E41" s="749"/>
      <c r="G41" s="82"/>
      <c r="I41" s="815"/>
      <c r="J41" s="815"/>
      <c r="K41" s="815"/>
    </row>
    <row r="42" spans="2:11" x14ac:dyDescent="0.3">
      <c r="B42" s="799"/>
      <c r="C42" s="799"/>
      <c r="D42" s="799"/>
      <c r="E42" s="799"/>
      <c r="F42" s="799"/>
      <c r="G42" s="799"/>
      <c r="H42" s="799"/>
      <c r="I42" s="799"/>
      <c r="J42" s="799"/>
      <c r="K42" s="804"/>
    </row>
    <row r="43" spans="2:11" x14ac:dyDescent="0.3">
      <c r="B43" s="799"/>
      <c r="C43" s="799"/>
      <c r="D43" s="799"/>
      <c r="E43" s="799"/>
      <c r="F43" s="799"/>
      <c r="G43" s="799"/>
      <c r="H43" s="799"/>
      <c r="I43" s="799"/>
      <c r="J43" s="799"/>
      <c r="K43" s="804"/>
    </row>
    <row r="44" spans="2:11" x14ac:dyDescent="0.3">
      <c r="B44" s="799"/>
      <c r="C44" s="799"/>
      <c r="D44" s="799"/>
      <c r="E44" s="799"/>
      <c r="F44" s="799"/>
      <c r="G44" s="799"/>
      <c r="H44" s="799"/>
      <c r="I44" s="799"/>
      <c r="J44" s="799"/>
      <c r="K44" s="804"/>
    </row>
    <row r="45" spans="2:11" x14ac:dyDescent="0.3">
      <c r="B45" s="799"/>
      <c r="C45" s="799"/>
      <c r="D45" s="799"/>
      <c r="E45" s="799"/>
      <c r="F45" s="799"/>
      <c r="G45" s="799"/>
      <c r="H45" s="799"/>
      <c r="I45" s="799"/>
      <c r="J45" s="799"/>
      <c r="K45" s="804"/>
    </row>
    <row r="46" spans="2:11" x14ac:dyDescent="0.3">
      <c r="B46" s="225"/>
    </row>
  </sheetData>
  <mergeCells count="59">
    <mergeCell ref="J5:K5"/>
    <mergeCell ref="B3:F3"/>
    <mergeCell ref="G3:K3"/>
    <mergeCell ref="G4:K4"/>
    <mergeCell ref="J14:K14"/>
    <mergeCell ref="D6:G6"/>
    <mergeCell ref="H6:H8"/>
    <mergeCell ref="I6:I8"/>
    <mergeCell ref="J6:K8"/>
    <mergeCell ref="D7:D8"/>
    <mergeCell ref="E7:F7"/>
    <mergeCell ref="G7:G8"/>
    <mergeCell ref="J9:K9"/>
    <mergeCell ref="J10:K10"/>
    <mergeCell ref="J11:K11"/>
    <mergeCell ref="J12:K12"/>
    <mergeCell ref="J13:K13"/>
    <mergeCell ref="J27:K27"/>
    <mergeCell ref="J15:K15"/>
    <mergeCell ref="J16:K16"/>
    <mergeCell ref="J17:K17"/>
    <mergeCell ref="J18:K18"/>
    <mergeCell ref="J19:K19"/>
    <mergeCell ref="J21:K21"/>
    <mergeCell ref="J22:K22"/>
    <mergeCell ref="J23:K23"/>
    <mergeCell ref="J24:K24"/>
    <mergeCell ref="J25:K25"/>
    <mergeCell ref="J26:K26"/>
    <mergeCell ref="B33:J33"/>
    <mergeCell ref="J28:K28"/>
    <mergeCell ref="G29:H29"/>
    <mergeCell ref="I29:J29"/>
    <mergeCell ref="B30:E30"/>
    <mergeCell ref="G30:H30"/>
    <mergeCell ref="I30:J30"/>
    <mergeCell ref="G31:H31"/>
    <mergeCell ref="I31:J31"/>
    <mergeCell ref="B32:E32"/>
    <mergeCell ref="G32:H32"/>
    <mergeCell ref="I32:J32"/>
    <mergeCell ref="B34:J34"/>
    <mergeCell ref="K34:K35"/>
    <mergeCell ref="B35:J35"/>
    <mergeCell ref="B36:J36"/>
    <mergeCell ref="K36:K38"/>
    <mergeCell ref="B37:J37"/>
    <mergeCell ref="B38:J38"/>
    <mergeCell ref="B44:J44"/>
    <mergeCell ref="K44:K45"/>
    <mergeCell ref="B45:J45"/>
    <mergeCell ref="B39:J39"/>
    <mergeCell ref="K39:K40"/>
    <mergeCell ref="B40:J40"/>
    <mergeCell ref="B41:E41"/>
    <mergeCell ref="I41:K41"/>
    <mergeCell ref="B42:J42"/>
    <mergeCell ref="K42:K43"/>
    <mergeCell ref="B43:J43"/>
  </mergeCell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C000"/>
  </sheetPr>
  <dimension ref="B2:Z66"/>
  <sheetViews>
    <sheetView showGridLines="0" zoomScale="69" zoomScaleNormal="69" workbookViewId="0">
      <selection activeCell="B2" sqref="B2:H2"/>
    </sheetView>
  </sheetViews>
  <sheetFormatPr defaultColWidth="9.21875" defaultRowHeight="14.4" x14ac:dyDescent="0.3"/>
  <cols>
    <col min="1" max="1" width="11.21875" style="83" customWidth="1"/>
    <col min="2" max="2" width="9.21875" style="83"/>
    <col min="3" max="3" width="14.88671875" style="83" customWidth="1"/>
    <col min="4" max="4" width="21.109375" style="83" customWidth="1"/>
    <col min="5" max="5" width="15.109375" style="83" customWidth="1"/>
    <col min="6" max="6" width="14.109375" style="83" customWidth="1"/>
    <col min="7" max="7" width="15.33203125" style="83" customWidth="1"/>
    <col min="8" max="8" width="14.6640625" style="83" customWidth="1"/>
    <col min="9" max="9" width="19.33203125" style="83" customWidth="1"/>
    <col min="10" max="11" width="17" style="83" customWidth="1"/>
    <col min="12" max="15" width="22.77734375" style="83" customWidth="1"/>
    <col min="16" max="16" width="20.44140625" style="83" bestFit="1" customWidth="1"/>
    <col min="17" max="16384" width="9.21875" style="83"/>
  </cols>
  <sheetData>
    <row r="2" spans="2:26" x14ac:dyDescent="0.3">
      <c r="B2" s="192" t="s">
        <v>540</v>
      </c>
      <c r="D2" s="192"/>
      <c r="E2" s="192"/>
      <c r="F2" s="192"/>
      <c r="G2" s="192"/>
      <c r="H2" s="192"/>
      <c r="I2" s="192"/>
      <c r="J2" s="192"/>
      <c r="K2" s="192"/>
      <c r="Z2" s="82"/>
    </row>
    <row r="3" spans="2:26" x14ac:dyDescent="0.3">
      <c r="C3" s="815"/>
      <c r="D3" s="815"/>
      <c r="Z3" s="82"/>
    </row>
    <row r="4" spans="2:26" x14ac:dyDescent="0.3">
      <c r="C4" s="815"/>
      <c r="D4" s="815"/>
      <c r="Z4" s="82"/>
    </row>
    <row r="5" spans="2:26" x14ac:dyDescent="0.3">
      <c r="B5" s="217"/>
      <c r="C5" s="801"/>
      <c r="D5" s="801"/>
      <c r="E5" s="444" t="s">
        <v>206</v>
      </c>
      <c r="F5" s="386" t="s">
        <v>207</v>
      </c>
      <c r="G5" s="386" t="s">
        <v>208</v>
      </c>
      <c r="H5" s="386" t="s">
        <v>243</v>
      </c>
      <c r="I5" s="386" t="s">
        <v>244</v>
      </c>
      <c r="J5" s="386" t="s">
        <v>308</v>
      </c>
      <c r="K5" s="386" t="s">
        <v>309</v>
      </c>
      <c r="L5" s="386" t="s">
        <v>310</v>
      </c>
      <c r="M5" s="386" t="s">
        <v>311</v>
      </c>
      <c r="N5" s="387" t="s">
        <v>312</v>
      </c>
      <c r="O5" s="387" t="s">
        <v>313</v>
      </c>
      <c r="P5" s="387" t="s">
        <v>314</v>
      </c>
      <c r="Q5" s="217"/>
      <c r="R5" s="217"/>
      <c r="S5" s="217"/>
      <c r="T5" s="217"/>
      <c r="U5" s="217"/>
      <c r="V5" s="217"/>
      <c r="W5" s="217"/>
      <c r="X5" s="217"/>
      <c r="Y5" s="217"/>
      <c r="Z5" s="82"/>
    </row>
    <row r="6" spans="2:26" ht="31.2" customHeight="1" x14ac:dyDescent="0.3">
      <c r="C6" s="815"/>
      <c r="D6" s="815"/>
      <c r="E6" s="832" t="s">
        <v>541</v>
      </c>
      <c r="F6" s="832"/>
      <c r="G6" s="832"/>
      <c r="H6" s="832"/>
      <c r="I6" s="832"/>
      <c r="J6" s="832"/>
      <c r="K6" s="832"/>
      <c r="L6" s="832"/>
      <c r="M6" s="832"/>
      <c r="N6" s="832"/>
      <c r="O6" s="832"/>
      <c r="P6" s="832"/>
      <c r="Z6" s="82"/>
    </row>
    <row r="7" spans="2:26" ht="30" customHeight="1" x14ac:dyDescent="0.3">
      <c r="C7" s="815"/>
      <c r="D7" s="815"/>
      <c r="E7" s="850" t="s">
        <v>542</v>
      </c>
      <c r="F7" s="851"/>
      <c r="G7" s="852"/>
      <c r="H7" s="831" t="s">
        <v>543</v>
      </c>
      <c r="I7" s="832"/>
      <c r="J7" s="832"/>
      <c r="K7" s="832"/>
      <c r="L7" s="832"/>
      <c r="M7" s="832"/>
      <c r="N7" s="832"/>
      <c r="O7" s="832"/>
      <c r="P7" s="832"/>
      <c r="Z7" s="82"/>
    </row>
    <row r="8" spans="2:26" ht="44.4" customHeight="1" x14ac:dyDescent="0.3">
      <c r="C8" s="815"/>
      <c r="D8" s="815"/>
      <c r="E8" s="451"/>
      <c r="F8" s="847"/>
      <c r="G8" s="447"/>
      <c r="H8" s="448"/>
      <c r="I8" s="848" t="s">
        <v>544</v>
      </c>
      <c r="J8" s="834" t="s">
        <v>545</v>
      </c>
      <c r="K8" s="833"/>
      <c r="L8" s="833"/>
      <c r="M8" s="833"/>
      <c r="N8" s="833"/>
      <c r="O8" s="833"/>
      <c r="P8" s="833"/>
      <c r="Z8" s="82"/>
    </row>
    <row r="9" spans="2:26" ht="55.2" customHeight="1" x14ac:dyDescent="0.3">
      <c r="C9" s="815"/>
      <c r="D9" s="815"/>
      <c r="E9" s="452"/>
      <c r="F9" s="831"/>
      <c r="G9" s="445" t="s">
        <v>1042</v>
      </c>
      <c r="H9" s="448"/>
      <c r="I9" s="849"/>
      <c r="J9" s="446"/>
      <c r="K9" s="445" t="s">
        <v>546</v>
      </c>
      <c r="L9" s="445" t="s">
        <v>547</v>
      </c>
      <c r="M9" s="445" t="s">
        <v>548</v>
      </c>
      <c r="N9" s="445" t="s">
        <v>549</v>
      </c>
      <c r="O9" s="445" t="s">
        <v>550</v>
      </c>
      <c r="P9" s="445" t="s">
        <v>551</v>
      </c>
      <c r="Z9" s="82"/>
    </row>
    <row r="10" spans="2:26" ht="34.799999999999997" customHeight="1" x14ac:dyDescent="0.3">
      <c r="B10" s="436" t="s">
        <v>331</v>
      </c>
      <c r="C10" s="842" t="s">
        <v>437</v>
      </c>
      <c r="D10" s="842"/>
      <c r="E10" s="399">
        <v>1585.8389999999999</v>
      </c>
      <c r="F10" s="399">
        <v>1442.789</v>
      </c>
      <c r="G10" s="399">
        <v>52.24</v>
      </c>
      <c r="H10" s="399">
        <v>143.05000000000001</v>
      </c>
      <c r="I10" s="399">
        <v>9.4920000000000009</v>
      </c>
      <c r="J10" s="399">
        <v>133.55799999999999</v>
      </c>
      <c r="K10" s="399">
        <v>35.939</v>
      </c>
      <c r="L10" s="399">
        <v>47.289000000000001</v>
      </c>
      <c r="M10" s="399">
        <v>37.526000000000003</v>
      </c>
      <c r="N10" s="399">
        <v>6.86</v>
      </c>
      <c r="O10" s="399">
        <v>1.3660000000000001</v>
      </c>
      <c r="P10" s="399">
        <v>4.5780000000000003</v>
      </c>
      <c r="Z10" s="82"/>
    </row>
    <row r="11" spans="2:26" ht="34.799999999999997" customHeight="1" x14ac:dyDescent="0.3">
      <c r="B11" s="436" t="s">
        <v>333</v>
      </c>
      <c r="C11" s="844" t="s">
        <v>552</v>
      </c>
      <c r="D11" s="844"/>
      <c r="E11" s="399">
        <v>186.18100000000001</v>
      </c>
      <c r="F11" s="399">
        <v>166.99199999999999</v>
      </c>
      <c r="G11" s="399">
        <v>8.1059999999999999</v>
      </c>
      <c r="H11" s="399">
        <v>19.189</v>
      </c>
      <c r="I11" s="399">
        <v>1.177</v>
      </c>
      <c r="J11" s="399">
        <v>18.012</v>
      </c>
      <c r="K11" s="399">
        <v>1.728</v>
      </c>
      <c r="L11" s="399">
        <v>3.859</v>
      </c>
      <c r="M11" s="399">
        <v>3.3420000000000001</v>
      </c>
      <c r="N11" s="399">
        <v>3.3330000000000002</v>
      </c>
      <c r="O11" s="399">
        <v>1.302</v>
      </c>
      <c r="P11" s="399">
        <v>4.4480000000000004</v>
      </c>
      <c r="Z11" s="82"/>
    </row>
    <row r="12" spans="2:26" ht="34.799999999999997" customHeight="1" x14ac:dyDescent="0.3">
      <c r="B12" s="436" t="s">
        <v>401</v>
      </c>
      <c r="C12" s="843" t="s">
        <v>553</v>
      </c>
      <c r="D12" s="843"/>
      <c r="E12" s="399">
        <v>99.768000000000001</v>
      </c>
      <c r="F12" s="399">
        <v>86.840999999999994</v>
      </c>
      <c r="G12" s="399">
        <v>7.7830000000000004</v>
      </c>
      <c r="H12" s="399">
        <v>12.927</v>
      </c>
      <c r="I12" s="399">
        <v>0.373</v>
      </c>
      <c r="J12" s="399">
        <v>12.554</v>
      </c>
      <c r="K12" s="399">
        <v>0.19800000000000001</v>
      </c>
      <c r="L12" s="399">
        <v>2.5049999999999999</v>
      </c>
      <c r="M12" s="399">
        <v>0.26100000000000001</v>
      </c>
      <c r="N12" s="399">
        <v>4.0910000000000002</v>
      </c>
      <c r="O12" s="399">
        <v>1.052</v>
      </c>
      <c r="P12" s="399">
        <v>4.4470000000000001</v>
      </c>
      <c r="Z12" s="82"/>
    </row>
    <row r="13" spans="2:26" ht="34.799999999999997" customHeight="1" x14ac:dyDescent="0.3">
      <c r="B13" s="832" t="s">
        <v>403</v>
      </c>
      <c r="C13" s="845" t="s">
        <v>554</v>
      </c>
      <c r="D13" s="845"/>
      <c r="E13" s="399">
        <v>0</v>
      </c>
      <c r="F13" s="399"/>
      <c r="G13" s="449"/>
      <c r="H13" s="399"/>
      <c r="I13" s="399"/>
      <c r="J13" s="399"/>
      <c r="K13" s="449"/>
      <c r="L13" s="449"/>
      <c r="M13" s="449"/>
      <c r="N13" s="449"/>
      <c r="O13" s="449"/>
      <c r="P13" s="449"/>
      <c r="Q13" s="815"/>
      <c r="R13" s="815"/>
      <c r="S13" s="815"/>
      <c r="T13" s="815"/>
      <c r="U13" s="815"/>
      <c r="V13" s="815"/>
      <c r="W13" s="815"/>
      <c r="X13" s="815"/>
      <c r="Y13" s="815"/>
      <c r="Z13" s="804"/>
    </row>
    <row r="14" spans="2:26" ht="34.799999999999997" customHeight="1" x14ac:dyDescent="0.3">
      <c r="B14" s="832"/>
      <c r="C14" s="845" t="s">
        <v>555</v>
      </c>
      <c r="D14" s="845"/>
      <c r="E14" s="399">
        <v>2.4900000000000002</v>
      </c>
      <c r="F14" s="399">
        <v>1.6619999999999999</v>
      </c>
      <c r="G14" s="449"/>
      <c r="H14" s="399">
        <v>0.82799999999999996</v>
      </c>
      <c r="I14" s="399">
        <v>0</v>
      </c>
      <c r="J14" s="399">
        <v>0.82799999999999996</v>
      </c>
      <c r="K14" s="449"/>
      <c r="L14" s="449"/>
      <c r="M14" s="449"/>
      <c r="N14" s="449"/>
      <c r="O14" s="449"/>
      <c r="P14" s="449"/>
      <c r="Q14" s="815"/>
      <c r="R14" s="815"/>
      <c r="S14" s="815"/>
      <c r="T14" s="815"/>
      <c r="U14" s="815"/>
      <c r="V14" s="815"/>
      <c r="W14" s="815"/>
      <c r="X14" s="815"/>
      <c r="Y14" s="815"/>
      <c r="Z14" s="804"/>
    </row>
    <row r="15" spans="2:26" ht="34.799999999999997" customHeight="1" x14ac:dyDescent="0.3">
      <c r="B15" s="832"/>
      <c r="C15" s="846" t="s">
        <v>556</v>
      </c>
      <c r="D15" s="846"/>
      <c r="E15" s="399">
        <v>0</v>
      </c>
      <c r="F15" s="399"/>
      <c r="G15" s="449"/>
      <c r="H15" s="399"/>
      <c r="I15" s="399"/>
      <c r="J15" s="399"/>
      <c r="K15" s="449"/>
      <c r="L15" s="449"/>
      <c r="M15" s="449"/>
      <c r="N15" s="449"/>
      <c r="O15" s="449"/>
      <c r="P15" s="449"/>
      <c r="Q15" s="815"/>
      <c r="R15" s="815"/>
      <c r="S15" s="815"/>
      <c r="T15" s="815"/>
      <c r="U15" s="815"/>
      <c r="V15" s="815"/>
      <c r="W15" s="815"/>
      <c r="X15" s="815"/>
      <c r="Y15" s="815"/>
      <c r="Z15" s="804"/>
    </row>
    <row r="16" spans="2:26" ht="34.799999999999997" customHeight="1" x14ac:dyDescent="0.3">
      <c r="B16" s="832" t="s">
        <v>405</v>
      </c>
      <c r="C16" s="845" t="s">
        <v>554</v>
      </c>
      <c r="D16" s="845"/>
      <c r="E16" s="399">
        <v>0</v>
      </c>
      <c r="F16" s="399"/>
      <c r="G16" s="449"/>
      <c r="H16" s="399"/>
      <c r="I16" s="399">
        <v>0</v>
      </c>
      <c r="J16" s="399">
        <v>4.7039999999999997</v>
      </c>
      <c r="K16" s="449"/>
      <c r="L16" s="449"/>
      <c r="M16" s="449"/>
      <c r="N16" s="449"/>
      <c r="O16" s="449"/>
      <c r="P16" s="449"/>
      <c r="Q16" s="815"/>
      <c r="R16" s="815"/>
      <c r="S16" s="815"/>
      <c r="T16" s="815"/>
      <c r="U16" s="815"/>
      <c r="V16" s="815"/>
      <c r="W16" s="815"/>
      <c r="X16" s="815"/>
      <c r="Y16" s="815"/>
      <c r="Z16" s="804"/>
    </row>
    <row r="17" spans="2:26" ht="34.799999999999997" customHeight="1" x14ac:dyDescent="0.3">
      <c r="B17" s="832"/>
      <c r="C17" s="845" t="s">
        <v>557</v>
      </c>
      <c r="D17" s="845"/>
      <c r="E17" s="399">
        <v>4.7240000000000002</v>
      </c>
      <c r="F17" s="399">
        <v>0.02</v>
      </c>
      <c r="G17" s="449"/>
      <c r="H17" s="399">
        <v>4.7039999999999997</v>
      </c>
      <c r="I17" s="399">
        <v>0.373</v>
      </c>
      <c r="J17" s="399">
        <v>12.554</v>
      </c>
      <c r="K17" s="449"/>
      <c r="L17" s="449"/>
      <c r="M17" s="449"/>
      <c r="N17" s="449"/>
      <c r="O17" s="449"/>
      <c r="P17" s="449"/>
      <c r="Q17" s="815"/>
      <c r="R17" s="815"/>
      <c r="S17" s="815"/>
      <c r="T17" s="815"/>
      <c r="U17" s="815"/>
      <c r="V17" s="815"/>
      <c r="W17" s="815"/>
      <c r="X17" s="815"/>
      <c r="Y17" s="815"/>
      <c r="Z17" s="804"/>
    </row>
    <row r="18" spans="2:26" ht="34.799999999999997" customHeight="1" x14ac:dyDescent="0.3">
      <c r="B18" s="832"/>
      <c r="C18" s="845" t="s">
        <v>558</v>
      </c>
      <c r="D18" s="845"/>
      <c r="E18" s="399">
        <v>0</v>
      </c>
      <c r="F18" s="399"/>
      <c r="G18" s="449"/>
      <c r="H18" s="399"/>
      <c r="I18" s="399">
        <v>0.373</v>
      </c>
      <c r="J18" s="399">
        <v>12.554</v>
      </c>
      <c r="K18" s="449"/>
      <c r="L18" s="449"/>
      <c r="M18" s="449"/>
      <c r="N18" s="449"/>
      <c r="O18" s="449"/>
      <c r="P18" s="449"/>
      <c r="Q18" s="815"/>
      <c r="R18" s="815"/>
      <c r="S18" s="815"/>
      <c r="T18" s="815"/>
      <c r="U18" s="815"/>
      <c r="V18" s="815"/>
      <c r="W18" s="815"/>
      <c r="X18" s="815"/>
      <c r="Y18" s="815"/>
      <c r="Z18" s="804"/>
    </row>
    <row r="19" spans="2:26" ht="34.799999999999997" customHeight="1" x14ac:dyDescent="0.3">
      <c r="B19" s="832" t="s">
        <v>407</v>
      </c>
      <c r="C19" s="845" t="s">
        <v>554</v>
      </c>
      <c r="D19" s="845"/>
      <c r="E19" s="399">
        <v>4.2110000000000003</v>
      </c>
      <c r="F19" s="399">
        <v>3.9260000000000002</v>
      </c>
      <c r="G19" s="449"/>
      <c r="H19" s="399">
        <v>0.28499999999999998</v>
      </c>
      <c r="I19" s="399">
        <v>0</v>
      </c>
      <c r="J19" s="399">
        <v>0.28499999999999998</v>
      </c>
      <c r="K19" s="449"/>
      <c r="L19" s="449"/>
      <c r="M19" s="449"/>
      <c r="N19" s="449"/>
      <c r="O19" s="449"/>
      <c r="P19" s="449"/>
      <c r="Q19" s="815"/>
      <c r="R19" s="815"/>
      <c r="S19" s="815"/>
      <c r="T19" s="815"/>
      <c r="U19" s="815"/>
      <c r="V19" s="815"/>
      <c r="W19" s="815"/>
      <c r="X19" s="815"/>
      <c r="Y19" s="815"/>
      <c r="Z19" s="804"/>
    </row>
    <row r="20" spans="2:26" ht="34.799999999999997" customHeight="1" x14ac:dyDescent="0.3">
      <c r="B20" s="832"/>
      <c r="C20" s="845" t="s">
        <v>559</v>
      </c>
      <c r="D20" s="845"/>
      <c r="E20" s="399">
        <v>0</v>
      </c>
      <c r="F20" s="399"/>
      <c r="G20" s="449"/>
      <c r="H20" s="399"/>
      <c r="I20" s="399"/>
      <c r="J20" s="399"/>
      <c r="K20" s="449"/>
      <c r="L20" s="449"/>
      <c r="M20" s="449"/>
      <c r="N20" s="449"/>
      <c r="O20" s="449"/>
      <c r="P20" s="449"/>
      <c r="Q20" s="815"/>
      <c r="R20" s="815"/>
      <c r="S20" s="815"/>
      <c r="T20" s="815"/>
      <c r="U20" s="815"/>
      <c r="V20" s="815"/>
      <c r="W20" s="815"/>
      <c r="X20" s="815"/>
      <c r="Y20" s="815"/>
      <c r="Z20" s="804"/>
    </row>
    <row r="21" spans="2:26" ht="34.799999999999997" customHeight="1" x14ac:dyDescent="0.3">
      <c r="B21" s="436" t="s">
        <v>409</v>
      </c>
      <c r="C21" s="842" t="s">
        <v>560</v>
      </c>
      <c r="D21" s="842"/>
      <c r="E21" s="399">
        <v>-2.4079999999999999</v>
      </c>
      <c r="F21" s="399">
        <v>-434</v>
      </c>
      <c r="G21" s="399">
        <v>-1.125</v>
      </c>
      <c r="H21" s="399">
        <v>-1.974</v>
      </c>
      <c r="I21" s="399">
        <v>-3.5999999999999997E-2</v>
      </c>
      <c r="J21" s="399">
        <v>-1.9379999999999999</v>
      </c>
      <c r="K21" s="399">
        <v>-7.6999999999999999E-2</v>
      </c>
      <c r="L21" s="399">
        <v>-2.1000000000000001E-2</v>
      </c>
      <c r="M21" s="399">
        <v>-0.154</v>
      </c>
      <c r="N21" s="399">
        <v>-9.6000000000000002E-2</v>
      </c>
      <c r="O21" s="399">
        <v>-0.155</v>
      </c>
      <c r="P21" s="399">
        <v>-1.4350000000000001</v>
      </c>
      <c r="Z21" s="82"/>
    </row>
    <row r="22" spans="2:26" ht="34.799999999999997" customHeight="1" x14ac:dyDescent="0.3">
      <c r="B22" s="436" t="s">
        <v>411</v>
      </c>
      <c r="C22" s="842" t="s">
        <v>561</v>
      </c>
      <c r="D22" s="842"/>
      <c r="E22" s="450">
        <v>0</v>
      </c>
      <c r="F22" s="450"/>
      <c r="G22" s="450"/>
      <c r="H22" s="450"/>
      <c r="I22" s="450"/>
      <c r="J22" s="450"/>
      <c r="K22" s="450"/>
      <c r="L22" s="450"/>
      <c r="M22" s="450"/>
      <c r="N22" s="450"/>
      <c r="O22" s="450"/>
      <c r="P22" s="450"/>
      <c r="Z22" s="82"/>
    </row>
    <row r="23" spans="2:26" ht="34.799999999999997" customHeight="1" x14ac:dyDescent="0.3">
      <c r="B23" s="436" t="s">
        <v>413</v>
      </c>
      <c r="C23" s="844" t="s">
        <v>562</v>
      </c>
      <c r="D23" s="844"/>
      <c r="E23" s="399">
        <v>188.83199999999999</v>
      </c>
      <c r="F23" s="399">
        <v>170.69399999999999</v>
      </c>
      <c r="G23" s="399">
        <v>8.1980000000000004</v>
      </c>
      <c r="H23" s="399">
        <v>18.138000000000002</v>
      </c>
      <c r="I23" s="399">
        <v>1.181</v>
      </c>
      <c r="J23" s="399">
        <v>16.957000000000001</v>
      </c>
      <c r="K23" s="399">
        <v>2.069</v>
      </c>
      <c r="L23" s="399">
        <v>3.83</v>
      </c>
      <c r="M23" s="399">
        <v>2.85</v>
      </c>
      <c r="N23" s="399">
        <v>4.1619999999999999</v>
      </c>
      <c r="O23" s="399">
        <v>1.036</v>
      </c>
      <c r="P23" s="399">
        <v>3.01</v>
      </c>
      <c r="Z23" s="82"/>
    </row>
    <row r="24" spans="2:26" ht="34.799999999999997" customHeight="1" x14ac:dyDescent="0.3">
      <c r="B24" s="436" t="s">
        <v>415</v>
      </c>
      <c r="C24" s="843" t="s">
        <v>563</v>
      </c>
      <c r="D24" s="843"/>
      <c r="E24" s="399">
        <v>166.346</v>
      </c>
      <c r="F24" s="399">
        <v>148.47200000000001</v>
      </c>
      <c r="G24" s="399">
        <v>8.1980000000000004</v>
      </c>
      <c r="H24" s="399">
        <v>17.873999999999999</v>
      </c>
      <c r="I24" s="399">
        <v>0.998</v>
      </c>
      <c r="J24" s="399">
        <v>16.876000000000001</v>
      </c>
      <c r="K24" s="399">
        <v>1.9950000000000001</v>
      </c>
      <c r="L24" s="399">
        <v>3.83</v>
      </c>
      <c r="M24" s="399">
        <v>2.85</v>
      </c>
      <c r="N24" s="399">
        <v>4.1550000000000002</v>
      </c>
      <c r="O24" s="399">
        <v>1.036</v>
      </c>
      <c r="P24" s="399">
        <v>3.01</v>
      </c>
      <c r="Q24" s="217"/>
      <c r="R24" s="217"/>
      <c r="S24" s="217"/>
      <c r="T24" s="217"/>
      <c r="U24" s="217"/>
      <c r="V24" s="217"/>
      <c r="W24" s="217"/>
      <c r="X24" s="217"/>
      <c r="Y24" s="217"/>
      <c r="Z24" s="82"/>
    </row>
    <row r="25" spans="2:26" ht="34.799999999999997" customHeight="1" x14ac:dyDescent="0.3">
      <c r="B25" s="436" t="s">
        <v>416</v>
      </c>
      <c r="C25" s="844" t="s">
        <v>564</v>
      </c>
      <c r="D25" s="844"/>
      <c r="E25" s="399">
        <v>393.48399999999998</v>
      </c>
      <c r="F25" s="399">
        <v>340.06599999999997</v>
      </c>
      <c r="G25" s="399">
        <v>14.215</v>
      </c>
      <c r="H25" s="399">
        <v>53.417999999999999</v>
      </c>
      <c r="I25" s="399">
        <v>8.3070000000000004</v>
      </c>
      <c r="J25" s="399">
        <v>52.262</v>
      </c>
      <c r="K25" s="399"/>
      <c r="L25" s="399"/>
      <c r="M25" s="399"/>
      <c r="N25" s="399"/>
      <c r="O25" s="399"/>
      <c r="P25" s="398"/>
      <c r="Q25" s="217"/>
      <c r="R25" s="217"/>
      <c r="S25" s="217"/>
      <c r="T25" s="217"/>
      <c r="U25" s="217"/>
      <c r="V25" s="217"/>
      <c r="W25" s="217"/>
      <c r="X25" s="217"/>
      <c r="Y25" s="217"/>
      <c r="Z25" s="82"/>
    </row>
    <row r="26" spans="2:26" ht="34.799999999999997" customHeight="1" x14ac:dyDescent="0.3">
      <c r="B26" s="436" t="s">
        <v>417</v>
      </c>
      <c r="C26" s="843" t="s">
        <v>563</v>
      </c>
      <c r="D26" s="843"/>
      <c r="E26" s="399">
        <v>401.56099999999998</v>
      </c>
      <c r="F26" s="399">
        <v>349.12400000000002</v>
      </c>
      <c r="G26" s="399">
        <v>14.215</v>
      </c>
      <c r="H26" s="399">
        <v>52.436999999999998</v>
      </c>
      <c r="I26" s="399">
        <v>7.86</v>
      </c>
      <c r="J26" s="399">
        <v>51.728000000000002</v>
      </c>
      <c r="K26" s="399"/>
      <c r="L26" s="399"/>
      <c r="M26" s="399"/>
      <c r="N26" s="399"/>
      <c r="O26" s="399"/>
      <c r="P26" s="398"/>
      <c r="Q26" s="217"/>
      <c r="R26" s="217"/>
      <c r="S26" s="217"/>
      <c r="T26" s="217"/>
      <c r="U26" s="217"/>
      <c r="V26" s="217"/>
      <c r="W26" s="217"/>
      <c r="X26" s="217"/>
      <c r="Y26" s="217"/>
      <c r="Z26" s="82"/>
    </row>
    <row r="27" spans="2:26" ht="34.799999999999997" customHeight="1" x14ac:dyDescent="0.3">
      <c r="B27" s="436" t="s">
        <v>418</v>
      </c>
      <c r="C27" s="842" t="s">
        <v>565</v>
      </c>
      <c r="D27" s="842"/>
      <c r="E27" s="399">
        <v>0</v>
      </c>
      <c r="F27" s="399">
        <v>0</v>
      </c>
      <c r="G27" s="399">
        <v>0</v>
      </c>
      <c r="H27" s="399">
        <v>0</v>
      </c>
      <c r="I27" s="399">
        <v>0</v>
      </c>
      <c r="J27" s="399">
        <v>0</v>
      </c>
      <c r="K27" s="399">
        <v>0</v>
      </c>
      <c r="L27" s="399">
        <v>0</v>
      </c>
      <c r="M27" s="399">
        <v>0</v>
      </c>
      <c r="N27" s="399">
        <v>0</v>
      </c>
      <c r="O27" s="399">
        <v>0</v>
      </c>
      <c r="P27" s="399">
        <v>0</v>
      </c>
      <c r="Z27" s="82"/>
    </row>
    <row r="28" spans="2:26" ht="34.799999999999997" customHeight="1" x14ac:dyDescent="0.3">
      <c r="B28" s="436" t="s">
        <v>419</v>
      </c>
      <c r="C28" s="842" t="s">
        <v>566</v>
      </c>
      <c r="D28" s="842"/>
      <c r="E28" s="399">
        <v>0</v>
      </c>
      <c r="F28" s="399">
        <v>0</v>
      </c>
      <c r="G28" s="399">
        <v>0</v>
      </c>
      <c r="H28" s="399">
        <v>0</v>
      </c>
      <c r="I28" s="399">
        <v>0</v>
      </c>
      <c r="J28" s="399">
        <v>0</v>
      </c>
      <c r="K28" s="399">
        <v>0</v>
      </c>
      <c r="L28" s="399">
        <v>0</v>
      </c>
      <c r="M28" s="399">
        <v>0</v>
      </c>
      <c r="N28" s="399">
        <v>0</v>
      </c>
      <c r="O28" s="399">
        <v>0</v>
      </c>
      <c r="P28" s="399">
        <v>0</v>
      </c>
      <c r="Z28" s="82"/>
    </row>
    <row r="29" spans="2:26" x14ac:dyDescent="0.3">
      <c r="C29" s="815"/>
      <c r="D29" s="815"/>
      <c r="Z29" s="82"/>
    </row>
    <row r="30" spans="2:26" x14ac:dyDescent="0.3">
      <c r="B30" s="749"/>
      <c r="C30" s="749"/>
      <c r="D30" s="749"/>
      <c r="E30" s="749"/>
      <c r="F30" s="749"/>
      <c r="G30" s="749"/>
      <c r="H30" s="749"/>
      <c r="Z30" s="82"/>
    </row>
    <row r="31" spans="2:26" x14ac:dyDescent="0.3">
      <c r="C31" s="815"/>
      <c r="D31" s="815"/>
      <c r="Z31" s="82"/>
    </row>
    <row r="32" spans="2:26" x14ac:dyDescent="0.3">
      <c r="B32" s="749"/>
      <c r="C32" s="749"/>
      <c r="D32" s="749"/>
      <c r="E32" s="749"/>
      <c r="F32" s="749"/>
      <c r="G32" s="749"/>
      <c r="H32" s="749"/>
      <c r="Z32" s="82"/>
    </row>
    <row r="33" spans="2:26" x14ac:dyDescent="0.3">
      <c r="B33" s="748"/>
      <c r="C33" s="748"/>
      <c r="D33" s="748"/>
      <c r="E33" s="748"/>
      <c r="F33" s="748"/>
      <c r="G33" s="748"/>
      <c r="H33" s="748"/>
      <c r="I33" s="748"/>
      <c r="J33" s="748"/>
      <c r="K33" s="748"/>
      <c r="L33" s="748"/>
      <c r="M33" s="748"/>
      <c r="N33" s="748"/>
      <c r="O33" s="748"/>
      <c r="P33" s="748"/>
      <c r="Q33" s="748"/>
      <c r="R33" s="748"/>
      <c r="S33" s="748"/>
      <c r="T33" s="748"/>
      <c r="U33" s="748"/>
      <c r="V33" s="748"/>
      <c r="W33" s="748"/>
      <c r="X33" s="748"/>
      <c r="Y33" s="748"/>
      <c r="Z33" s="82"/>
    </row>
    <row r="34" spans="2:26" x14ac:dyDescent="0.3">
      <c r="B34" s="748"/>
      <c r="C34" s="748"/>
      <c r="D34" s="748"/>
      <c r="E34" s="748"/>
      <c r="F34" s="748"/>
      <c r="G34" s="748"/>
      <c r="H34" s="748"/>
      <c r="I34" s="748"/>
      <c r="J34" s="748"/>
      <c r="K34" s="748"/>
      <c r="L34" s="748"/>
      <c r="M34" s="748"/>
      <c r="N34" s="748"/>
      <c r="O34" s="748"/>
      <c r="P34" s="748"/>
      <c r="Q34" s="748"/>
      <c r="R34" s="748"/>
      <c r="S34" s="748"/>
      <c r="T34" s="748"/>
      <c r="U34" s="748"/>
      <c r="V34" s="748"/>
      <c r="W34" s="748"/>
      <c r="X34" s="748"/>
      <c r="Y34" s="748"/>
      <c r="Z34" s="82"/>
    </row>
    <row r="35" spans="2:26" ht="24" customHeight="1" x14ac:dyDescent="0.3">
      <c r="B35" s="748"/>
      <c r="C35" s="748"/>
      <c r="D35" s="748"/>
      <c r="E35" s="748"/>
      <c r="F35" s="748"/>
      <c r="G35" s="748"/>
      <c r="H35" s="748"/>
      <c r="I35" s="748"/>
      <c r="J35" s="748"/>
      <c r="K35" s="748"/>
      <c r="L35" s="748"/>
      <c r="M35" s="748"/>
      <c r="N35" s="748"/>
      <c r="O35" s="748"/>
      <c r="P35" s="748"/>
      <c r="Q35" s="748"/>
      <c r="R35" s="748"/>
      <c r="S35" s="748"/>
      <c r="T35" s="748"/>
      <c r="U35" s="748"/>
      <c r="V35" s="748"/>
      <c r="W35" s="748"/>
      <c r="X35" s="748"/>
      <c r="Y35" s="748"/>
      <c r="Z35" s="82"/>
    </row>
    <row r="36" spans="2:26" x14ac:dyDescent="0.3">
      <c r="B36" s="748"/>
      <c r="C36" s="748"/>
      <c r="D36" s="748"/>
      <c r="E36" s="748"/>
      <c r="F36" s="748"/>
      <c r="G36" s="748"/>
      <c r="H36" s="748"/>
      <c r="I36" s="748"/>
      <c r="J36" s="748"/>
      <c r="K36" s="748"/>
      <c r="L36" s="748"/>
      <c r="M36" s="748"/>
      <c r="N36" s="748"/>
      <c r="O36" s="748"/>
      <c r="P36" s="748"/>
      <c r="Q36" s="748"/>
      <c r="R36" s="748"/>
      <c r="S36" s="748"/>
      <c r="T36" s="748"/>
      <c r="U36" s="748"/>
      <c r="V36" s="748"/>
      <c r="W36" s="748"/>
      <c r="X36" s="748"/>
      <c r="Y36" s="748"/>
      <c r="Z36" s="82"/>
    </row>
    <row r="37" spans="2:26" x14ac:dyDescent="0.3">
      <c r="B37" s="748"/>
      <c r="C37" s="748"/>
      <c r="D37" s="748"/>
      <c r="E37" s="748"/>
      <c r="F37" s="748"/>
      <c r="G37" s="748"/>
      <c r="H37" s="748"/>
      <c r="I37" s="748"/>
      <c r="J37" s="748"/>
      <c r="K37" s="748"/>
      <c r="L37" s="748"/>
      <c r="M37" s="748"/>
      <c r="N37" s="748"/>
      <c r="O37" s="748"/>
      <c r="P37" s="748"/>
      <c r="Q37" s="748"/>
      <c r="R37" s="748"/>
      <c r="S37" s="748"/>
      <c r="T37" s="748"/>
      <c r="U37" s="748"/>
      <c r="V37" s="748"/>
      <c r="W37" s="748"/>
      <c r="X37" s="748"/>
      <c r="Y37" s="748"/>
      <c r="Z37" s="82"/>
    </row>
    <row r="38" spans="2:26" x14ac:dyDescent="0.3">
      <c r="B38" s="748"/>
      <c r="C38" s="748"/>
      <c r="D38" s="748"/>
      <c r="E38" s="748"/>
      <c r="F38" s="748"/>
      <c r="G38" s="748"/>
      <c r="H38" s="748"/>
      <c r="I38" s="748"/>
      <c r="J38" s="748"/>
      <c r="K38" s="748"/>
      <c r="L38" s="748"/>
      <c r="M38" s="748"/>
      <c r="N38" s="748"/>
      <c r="O38" s="748"/>
      <c r="P38" s="748"/>
      <c r="Q38" s="748"/>
      <c r="R38" s="748"/>
      <c r="S38" s="748"/>
      <c r="T38" s="748"/>
      <c r="U38" s="748"/>
      <c r="V38" s="748"/>
      <c r="W38" s="748"/>
      <c r="X38" s="748"/>
      <c r="Y38" s="748"/>
      <c r="Z38" s="82"/>
    </row>
    <row r="39" spans="2:26" x14ac:dyDescent="0.3">
      <c r="B39" s="748"/>
      <c r="C39" s="748"/>
      <c r="D39" s="748"/>
      <c r="E39" s="748"/>
      <c r="F39" s="748"/>
      <c r="G39" s="748"/>
      <c r="H39" s="748"/>
      <c r="I39" s="748"/>
      <c r="J39" s="748"/>
      <c r="K39" s="748"/>
      <c r="L39" s="748"/>
      <c r="M39" s="748"/>
      <c r="N39" s="748"/>
      <c r="O39" s="748"/>
      <c r="P39" s="748"/>
      <c r="Q39" s="748"/>
      <c r="R39" s="748"/>
      <c r="S39" s="748"/>
      <c r="T39" s="748"/>
      <c r="U39" s="748"/>
      <c r="V39" s="748"/>
      <c r="W39" s="748"/>
      <c r="X39" s="748"/>
      <c r="Y39" s="748"/>
      <c r="Z39" s="82"/>
    </row>
    <row r="40" spans="2:26" x14ac:dyDescent="0.3">
      <c r="B40" s="748"/>
      <c r="C40" s="748"/>
      <c r="D40" s="748"/>
      <c r="E40" s="748"/>
      <c r="F40" s="748"/>
      <c r="G40" s="748"/>
      <c r="H40" s="748"/>
      <c r="I40" s="748"/>
      <c r="J40" s="748"/>
      <c r="K40" s="748"/>
      <c r="L40" s="748"/>
      <c r="M40" s="748"/>
      <c r="N40" s="748"/>
      <c r="O40" s="748"/>
      <c r="P40" s="748"/>
      <c r="Q40" s="748"/>
      <c r="R40" s="748"/>
      <c r="S40" s="748"/>
      <c r="T40" s="748"/>
      <c r="U40" s="748"/>
      <c r="V40" s="748"/>
      <c r="W40" s="748"/>
      <c r="X40" s="748"/>
      <c r="Y40" s="748"/>
      <c r="Z40" s="82"/>
    </row>
    <row r="41" spans="2:26" x14ac:dyDescent="0.3">
      <c r="B41" s="748"/>
      <c r="C41" s="748"/>
      <c r="D41" s="748"/>
      <c r="E41" s="748"/>
      <c r="F41" s="748"/>
      <c r="G41" s="748"/>
      <c r="H41" s="748"/>
      <c r="I41" s="748"/>
      <c r="J41" s="748"/>
      <c r="K41" s="748"/>
      <c r="L41" s="748"/>
      <c r="M41" s="748"/>
      <c r="N41" s="748"/>
      <c r="O41" s="748"/>
      <c r="P41" s="748"/>
      <c r="Q41" s="748"/>
      <c r="R41" s="748"/>
      <c r="S41" s="748"/>
      <c r="T41" s="748"/>
      <c r="U41" s="748"/>
      <c r="V41" s="748"/>
      <c r="W41" s="748"/>
      <c r="X41" s="748"/>
      <c r="Y41" s="748"/>
      <c r="Z41" s="82"/>
    </row>
    <row r="42" spans="2:26" x14ac:dyDescent="0.3">
      <c r="B42" s="815"/>
      <c r="C42" s="815"/>
      <c r="D42" s="815"/>
      <c r="E42" s="815"/>
      <c r="F42" s="815"/>
      <c r="G42" s="815"/>
      <c r="H42" s="815"/>
      <c r="I42" s="815"/>
      <c r="J42" s="815"/>
      <c r="K42" s="815"/>
      <c r="L42" s="815"/>
      <c r="M42" s="815"/>
      <c r="N42" s="815"/>
      <c r="O42" s="815"/>
      <c r="P42" s="815"/>
      <c r="Q42" s="815"/>
      <c r="R42" s="815"/>
      <c r="S42" s="815"/>
      <c r="T42" s="815"/>
      <c r="U42" s="815"/>
      <c r="V42" s="815"/>
      <c r="W42" s="815"/>
      <c r="X42" s="815"/>
      <c r="Y42" s="815"/>
      <c r="Z42" s="82"/>
    </row>
    <row r="43" spans="2:26" x14ac:dyDescent="0.3">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82"/>
    </row>
    <row r="44" spans="2:26" x14ac:dyDescent="0.3">
      <c r="B44" s="748"/>
      <c r="C44" s="748"/>
      <c r="D44" s="748"/>
      <c r="E44" s="748"/>
      <c r="F44" s="748"/>
      <c r="G44" s="748"/>
      <c r="H44" s="748"/>
      <c r="I44" s="748"/>
      <c r="J44" s="748"/>
      <c r="K44" s="748"/>
      <c r="L44" s="748"/>
      <c r="M44" s="748"/>
      <c r="N44" s="748"/>
      <c r="O44" s="748"/>
      <c r="P44" s="748"/>
      <c r="Q44" s="748"/>
      <c r="R44" s="748"/>
      <c r="S44" s="748"/>
      <c r="T44" s="748"/>
      <c r="U44" s="748"/>
      <c r="V44" s="748"/>
      <c r="W44" s="748"/>
      <c r="X44" s="748"/>
      <c r="Y44" s="748"/>
      <c r="Z44" s="804"/>
    </row>
    <row r="45" spans="2:26" x14ac:dyDescent="0.3">
      <c r="B45" s="799"/>
      <c r="C45" s="799"/>
      <c r="D45" s="799"/>
      <c r="E45" s="799"/>
      <c r="F45" s="799"/>
      <c r="G45" s="799"/>
      <c r="H45" s="799"/>
      <c r="I45" s="799"/>
      <c r="J45" s="799"/>
      <c r="K45" s="799"/>
      <c r="L45" s="799"/>
      <c r="M45" s="799"/>
      <c r="N45" s="799"/>
      <c r="O45" s="799"/>
      <c r="P45" s="799"/>
      <c r="Q45" s="799"/>
      <c r="R45" s="799"/>
      <c r="S45" s="799"/>
      <c r="T45" s="799"/>
      <c r="U45" s="799"/>
      <c r="V45" s="799"/>
      <c r="W45" s="799"/>
      <c r="X45" s="799"/>
      <c r="Y45" s="799"/>
      <c r="Z45" s="804"/>
    </row>
    <row r="46" spans="2:26" x14ac:dyDescent="0.3">
      <c r="B46" s="836"/>
      <c r="C46" s="836"/>
      <c r="D46" s="836"/>
      <c r="E46" s="836"/>
      <c r="F46" s="836"/>
      <c r="G46" s="836"/>
      <c r="H46" s="836"/>
      <c r="I46" s="836"/>
      <c r="J46" s="836"/>
      <c r="K46" s="836"/>
      <c r="L46" s="836"/>
      <c r="M46" s="836"/>
      <c r="N46" s="836"/>
      <c r="O46" s="836"/>
      <c r="P46" s="836"/>
      <c r="Q46" s="836"/>
      <c r="R46" s="836"/>
      <c r="S46" s="836"/>
      <c r="T46" s="836"/>
      <c r="U46" s="836"/>
      <c r="V46" s="836"/>
      <c r="W46" s="836"/>
      <c r="X46" s="836"/>
      <c r="Y46" s="836"/>
      <c r="Z46" s="804"/>
    </row>
    <row r="47" spans="2:26" x14ac:dyDescent="0.3">
      <c r="B47" s="836"/>
      <c r="C47" s="836"/>
      <c r="D47" s="836"/>
      <c r="E47" s="836"/>
      <c r="F47" s="836"/>
      <c r="G47" s="836"/>
      <c r="H47" s="836"/>
      <c r="I47" s="836"/>
      <c r="J47" s="836"/>
      <c r="K47" s="836"/>
      <c r="L47" s="836"/>
      <c r="M47" s="836"/>
      <c r="N47" s="836"/>
      <c r="O47" s="836"/>
      <c r="P47" s="836"/>
      <c r="Q47" s="836"/>
      <c r="R47" s="836"/>
      <c r="S47" s="836"/>
      <c r="T47" s="836"/>
      <c r="U47" s="836"/>
      <c r="V47" s="836"/>
      <c r="W47" s="836"/>
      <c r="X47" s="836"/>
      <c r="Y47" s="836"/>
      <c r="Z47" s="804"/>
    </row>
    <row r="48" spans="2:26" ht="44.25" customHeight="1" x14ac:dyDescent="0.3">
      <c r="B48" s="841"/>
      <c r="C48" s="841"/>
      <c r="D48" s="841"/>
      <c r="E48" s="841"/>
      <c r="F48" s="841"/>
      <c r="G48" s="841"/>
      <c r="H48" s="841"/>
      <c r="I48" s="841"/>
      <c r="J48" s="841"/>
      <c r="K48" s="841"/>
      <c r="L48" s="224"/>
      <c r="M48" s="224"/>
      <c r="N48" s="224"/>
      <c r="O48" s="224"/>
      <c r="P48" s="224"/>
      <c r="Q48" s="224"/>
      <c r="R48" s="224"/>
      <c r="S48" s="224"/>
      <c r="T48" s="224"/>
      <c r="U48" s="224"/>
      <c r="V48" s="224"/>
      <c r="W48" s="224"/>
      <c r="X48" s="224"/>
      <c r="Y48" s="224"/>
      <c r="Z48" s="804"/>
    </row>
    <row r="49" spans="2:26" x14ac:dyDescent="0.3">
      <c r="B49" s="748"/>
      <c r="C49" s="748"/>
      <c r="D49" s="748"/>
      <c r="E49" s="748"/>
      <c r="F49" s="748"/>
      <c r="G49" s="748"/>
      <c r="H49" s="748"/>
      <c r="I49" s="748"/>
      <c r="J49" s="748"/>
      <c r="K49" s="748"/>
      <c r="L49" s="748"/>
      <c r="M49" s="748"/>
      <c r="N49" s="748"/>
      <c r="O49" s="748"/>
      <c r="P49" s="748"/>
      <c r="Q49" s="748"/>
      <c r="R49" s="748"/>
      <c r="S49" s="748"/>
      <c r="T49" s="748"/>
      <c r="U49" s="748"/>
      <c r="V49" s="748"/>
      <c r="W49" s="748"/>
      <c r="X49" s="748"/>
      <c r="Y49" s="748"/>
      <c r="Z49" s="804"/>
    </row>
    <row r="50" spans="2:26" ht="40.5" customHeight="1" x14ac:dyDescent="0.3">
      <c r="B50" s="838"/>
      <c r="C50" s="838"/>
      <c r="D50" s="838"/>
      <c r="E50" s="838"/>
      <c r="F50" s="838"/>
      <c r="G50" s="838"/>
      <c r="H50" s="838"/>
      <c r="I50" s="838"/>
      <c r="J50" s="838"/>
      <c r="K50" s="838"/>
      <c r="L50" s="224"/>
      <c r="M50" s="224"/>
      <c r="N50" s="224"/>
      <c r="O50" s="224"/>
      <c r="P50" s="224"/>
      <c r="Q50" s="224"/>
      <c r="R50" s="224"/>
      <c r="S50" s="224"/>
      <c r="T50" s="224"/>
      <c r="U50" s="224"/>
      <c r="V50" s="224"/>
      <c r="W50" s="224"/>
      <c r="X50" s="224"/>
      <c r="Y50" s="224"/>
      <c r="Z50" s="82"/>
    </row>
    <row r="51" spans="2:26" ht="34.5" customHeight="1" x14ac:dyDescent="0.3">
      <c r="B51" s="838"/>
      <c r="C51" s="838"/>
      <c r="D51" s="838"/>
      <c r="E51" s="838"/>
      <c r="F51" s="838"/>
      <c r="G51" s="838"/>
      <c r="H51" s="838"/>
      <c r="I51" s="838"/>
      <c r="J51" s="838"/>
      <c r="K51" s="838"/>
      <c r="L51" s="224"/>
      <c r="M51" s="224"/>
      <c r="N51" s="224"/>
      <c r="O51" s="224"/>
      <c r="P51" s="224"/>
      <c r="Q51" s="224"/>
      <c r="R51" s="224"/>
      <c r="S51" s="224"/>
      <c r="T51" s="224"/>
      <c r="U51" s="224"/>
      <c r="V51" s="224"/>
      <c r="W51" s="224"/>
      <c r="X51" s="224"/>
      <c r="Y51" s="224"/>
      <c r="Z51" s="84"/>
    </row>
    <row r="52" spans="2:26" ht="25.5" customHeight="1" x14ac:dyDescent="0.3">
      <c r="B52" s="838"/>
      <c r="C52" s="838"/>
      <c r="D52" s="838"/>
      <c r="E52" s="838"/>
      <c r="F52" s="838"/>
      <c r="G52" s="838"/>
      <c r="H52" s="838"/>
      <c r="I52" s="838"/>
      <c r="J52" s="838"/>
      <c r="K52" s="838"/>
      <c r="L52" s="224"/>
      <c r="M52" s="224"/>
      <c r="N52" s="224"/>
      <c r="O52" s="224"/>
      <c r="P52" s="224"/>
      <c r="Q52" s="224"/>
      <c r="R52" s="224"/>
      <c r="S52" s="224"/>
      <c r="T52" s="224"/>
      <c r="U52" s="224"/>
      <c r="V52" s="224"/>
      <c r="W52" s="224"/>
      <c r="X52" s="224"/>
      <c r="Y52" s="224"/>
      <c r="Z52" s="84"/>
    </row>
    <row r="53" spans="2:26" ht="55.5" customHeight="1" x14ac:dyDescent="0.3">
      <c r="B53" s="838"/>
      <c r="C53" s="838"/>
      <c r="D53" s="838"/>
      <c r="E53" s="838"/>
      <c r="F53" s="838"/>
      <c r="G53" s="838"/>
      <c r="H53" s="838"/>
      <c r="I53" s="838"/>
      <c r="J53" s="838"/>
      <c r="K53" s="838"/>
      <c r="L53" s="224"/>
      <c r="M53" s="224"/>
      <c r="N53" s="224"/>
      <c r="O53" s="224"/>
      <c r="P53" s="224"/>
      <c r="Q53" s="224"/>
      <c r="R53" s="224"/>
      <c r="S53" s="224"/>
      <c r="T53" s="224"/>
      <c r="U53" s="224"/>
      <c r="V53" s="224"/>
      <c r="W53" s="224"/>
      <c r="X53" s="224"/>
      <c r="Y53" s="224"/>
      <c r="Z53" s="84"/>
    </row>
    <row r="54" spans="2:26" ht="51.75" customHeight="1" x14ac:dyDescent="0.3">
      <c r="B54" s="838"/>
      <c r="C54" s="838"/>
      <c r="D54" s="838"/>
      <c r="E54" s="838"/>
      <c r="F54" s="838"/>
      <c r="G54" s="838"/>
      <c r="H54" s="838"/>
      <c r="I54" s="838"/>
      <c r="J54" s="838"/>
      <c r="K54" s="838"/>
      <c r="L54" s="224"/>
      <c r="M54" s="224"/>
      <c r="N54" s="224"/>
      <c r="O54" s="224"/>
      <c r="P54" s="224"/>
      <c r="Q54" s="224"/>
      <c r="R54" s="224"/>
      <c r="S54" s="224"/>
      <c r="T54" s="224"/>
      <c r="U54" s="224"/>
      <c r="V54" s="224"/>
      <c r="W54" s="224"/>
      <c r="X54" s="224"/>
      <c r="Y54" s="224"/>
      <c r="Z54" s="747"/>
    </row>
    <row r="55" spans="2:26" ht="32.25" customHeight="1" x14ac:dyDescent="0.3">
      <c r="B55" s="840"/>
      <c r="C55" s="840"/>
      <c r="D55" s="840"/>
      <c r="E55" s="840"/>
      <c r="F55" s="840"/>
      <c r="G55" s="840"/>
      <c r="H55" s="840"/>
      <c r="I55" s="840"/>
      <c r="J55" s="840"/>
      <c r="K55" s="840"/>
      <c r="L55" s="224"/>
      <c r="M55" s="224"/>
      <c r="N55" s="224"/>
      <c r="O55" s="224"/>
      <c r="P55" s="224"/>
      <c r="Q55" s="224"/>
      <c r="R55" s="224"/>
      <c r="S55" s="224"/>
      <c r="T55" s="224"/>
      <c r="U55" s="224"/>
      <c r="V55" s="224"/>
      <c r="W55" s="224"/>
      <c r="X55" s="224"/>
      <c r="Y55" s="224"/>
      <c r="Z55" s="747"/>
    </row>
    <row r="56" spans="2:26" x14ac:dyDescent="0.3">
      <c r="B56" s="838"/>
      <c r="C56" s="838"/>
      <c r="D56" s="838"/>
      <c r="E56" s="838"/>
      <c r="F56" s="838"/>
      <c r="G56" s="838"/>
      <c r="H56" s="838"/>
      <c r="I56" s="838"/>
      <c r="J56" s="838"/>
      <c r="K56" s="838"/>
      <c r="L56" s="838"/>
      <c r="M56" s="838"/>
      <c r="N56" s="838"/>
      <c r="O56" s="838"/>
      <c r="P56" s="838"/>
      <c r="Q56" s="838"/>
      <c r="R56" s="838"/>
      <c r="S56" s="838"/>
      <c r="T56" s="838"/>
      <c r="U56" s="838"/>
      <c r="V56" s="838"/>
      <c r="W56" s="838"/>
      <c r="X56" s="838"/>
      <c r="Y56" s="838"/>
      <c r="Z56" s="747"/>
    </row>
    <row r="57" spans="2:26" ht="36.75" customHeight="1" x14ac:dyDescent="0.3">
      <c r="B57" s="838"/>
      <c r="C57" s="838"/>
      <c r="D57" s="838"/>
      <c r="E57" s="838"/>
      <c r="F57" s="838"/>
      <c r="G57" s="838"/>
      <c r="H57" s="838"/>
      <c r="I57" s="838"/>
      <c r="J57" s="838"/>
      <c r="K57" s="838"/>
      <c r="L57" s="224"/>
      <c r="M57" s="224"/>
      <c r="N57" s="224"/>
      <c r="O57" s="224"/>
      <c r="P57" s="224"/>
      <c r="Q57" s="224"/>
      <c r="R57" s="224"/>
      <c r="S57" s="224"/>
      <c r="T57" s="224"/>
      <c r="U57" s="224"/>
      <c r="V57" s="224"/>
      <c r="W57" s="224"/>
      <c r="X57" s="224"/>
      <c r="Y57" s="224"/>
      <c r="Z57" s="747"/>
    </row>
    <row r="58" spans="2:26" ht="24" customHeight="1" x14ac:dyDescent="0.3">
      <c r="B58" s="747"/>
      <c r="C58" s="747"/>
      <c r="D58" s="838"/>
      <c r="E58" s="838"/>
      <c r="F58" s="838"/>
      <c r="G58" s="838"/>
      <c r="H58" s="838"/>
      <c r="I58" s="838"/>
      <c r="J58" s="838"/>
      <c r="K58" s="838"/>
      <c r="L58" s="224"/>
      <c r="M58" s="224"/>
      <c r="N58" s="224"/>
      <c r="O58" s="224"/>
      <c r="P58" s="224"/>
      <c r="Q58" s="224"/>
      <c r="R58" s="224"/>
      <c r="S58" s="224"/>
      <c r="T58" s="224"/>
      <c r="U58" s="224"/>
      <c r="V58" s="224"/>
      <c r="W58" s="224"/>
      <c r="X58" s="224"/>
      <c r="Y58" s="224"/>
      <c r="Z58" s="224"/>
    </row>
    <row r="59" spans="2:26" x14ac:dyDescent="0.3">
      <c r="B59" s="747"/>
      <c r="C59" s="747"/>
      <c r="D59" s="224"/>
      <c r="E59" s="224"/>
      <c r="F59" s="224"/>
      <c r="G59" s="224"/>
      <c r="H59" s="224"/>
      <c r="I59" s="224"/>
      <c r="J59" s="224"/>
      <c r="K59" s="224"/>
      <c r="L59" s="224"/>
      <c r="M59" s="224"/>
      <c r="N59" s="224"/>
      <c r="O59" s="224"/>
      <c r="P59" s="224"/>
      <c r="Q59" s="224"/>
      <c r="R59" s="224"/>
      <c r="S59" s="224"/>
      <c r="T59" s="224"/>
      <c r="U59" s="224"/>
      <c r="V59" s="224"/>
      <c r="W59" s="224"/>
      <c r="X59" s="224"/>
      <c r="Y59" s="224"/>
      <c r="Z59" s="224"/>
    </row>
    <row r="60" spans="2:26" x14ac:dyDescent="0.3">
      <c r="B60" s="748"/>
      <c r="C60" s="748"/>
      <c r="D60" s="748"/>
      <c r="E60" s="748"/>
      <c r="F60" s="748"/>
      <c r="G60" s="748"/>
      <c r="H60" s="748"/>
      <c r="I60" s="748"/>
      <c r="J60" s="748"/>
      <c r="K60" s="748"/>
      <c r="L60" s="748"/>
      <c r="M60" s="748"/>
      <c r="N60" s="748"/>
      <c r="O60" s="748"/>
      <c r="P60" s="748"/>
      <c r="Q60" s="748"/>
      <c r="R60" s="748"/>
      <c r="S60" s="748"/>
      <c r="T60" s="748"/>
      <c r="U60" s="748"/>
      <c r="V60" s="748"/>
      <c r="W60" s="748"/>
      <c r="X60" s="748"/>
      <c r="Y60" s="748"/>
      <c r="Z60" s="82"/>
    </row>
    <row r="61" spans="2:26" ht="90" customHeight="1" x14ac:dyDescent="0.3">
      <c r="B61" s="839"/>
      <c r="C61" s="839"/>
      <c r="D61" s="839"/>
      <c r="E61" s="839"/>
      <c r="F61" s="839"/>
      <c r="G61" s="839"/>
      <c r="H61" s="839"/>
      <c r="I61" s="839"/>
      <c r="J61" s="839"/>
      <c r="K61" s="839"/>
      <c r="L61" s="839"/>
      <c r="M61" s="224"/>
      <c r="N61" s="224"/>
      <c r="O61" s="224"/>
      <c r="P61" s="224"/>
      <c r="Q61" s="224"/>
      <c r="R61" s="224"/>
      <c r="S61" s="224"/>
      <c r="T61" s="224"/>
      <c r="U61" s="224"/>
      <c r="V61" s="224"/>
      <c r="W61" s="224"/>
      <c r="X61" s="224"/>
      <c r="Y61" s="224"/>
      <c r="Z61" s="804"/>
    </row>
    <row r="62" spans="2:26" x14ac:dyDescent="0.3">
      <c r="B62" s="799"/>
      <c r="C62" s="799"/>
      <c r="D62" s="799"/>
      <c r="E62" s="799"/>
      <c r="F62" s="799"/>
      <c r="G62" s="799"/>
      <c r="H62" s="799"/>
      <c r="I62" s="799"/>
      <c r="J62" s="799"/>
      <c r="K62" s="799"/>
      <c r="L62" s="799"/>
      <c r="M62" s="799"/>
      <c r="N62" s="799"/>
      <c r="O62" s="799"/>
      <c r="P62" s="799"/>
      <c r="Q62" s="799"/>
      <c r="R62" s="799"/>
      <c r="S62" s="799"/>
      <c r="T62" s="799"/>
      <c r="U62" s="799"/>
      <c r="V62" s="799"/>
      <c r="W62" s="799"/>
      <c r="X62" s="799"/>
      <c r="Y62" s="799"/>
      <c r="Z62" s="804"/>
    </row>
    <row r="63" spans="2:26" x14ac:dyDescent="0.3">
      <c r="B63" s="837"/>
      <c r="C63" s="837"/>
      <c r="D63" s="837"/>
      <c r="E63" s="837"/>
      <c r="F63" s="837"/>
      <c r="G63" s="837"/>
      <c r="H63" s="837"/>
      <c r="I63" s="837"/>
      <c r="J63" s="837"/>
      <c r="K63" s="837"/>
      <c r="L63" s="837"/>
      <c r="M63" s="837"/>
      <c r="N63" s="837"/>
      <c r="O63" s="837"/>
      <c r="P63" s="837"/>
      <c r="Q63" s="837"/>
      <c r="R63" s="837"/>
      <c r="S63" s="837"/>
      <c r="T63" s="837"/>
      <c r="U63" s="837"/>
      <c r="V63" s="837"/>
      <c r="W63" s="837"/>
      <c r="X63" s="837"/>
      <c r="Y63" s="837"/>
      <c r="Z63" s="82"/>
    </row>
    <row r="64" spans="2:26" x14ac:dyDescent="0.3">
      <c r="B64" s="82"/>
      <c r="C64" s="82"/>
      <c r="D64" s="82"/>
      <c r="E64" s="82"/>
      <c r="F64" s="82"/>
      <c r="G64" s="82"/>
      <c r="H64" s="82"/>
      <c r="I64" s="82"/>
      <c r="J64" s="82"/>
      <c r="K64" s="82"/>
      <c r="L64" s="82"/>
      <c r="M64" s="82"/>
      <c r="N64" s="82"/>
      <c r="O64" s="82"/>
      <c r="P64" s="82"/>
      <c r="Q64" s="82"/>
      <c r="R64" s="82"/>
      <c r="S64" s="82"/>
      <c r="T64" s="82"/>
      <c r="U64" s="82"/>
      <c r="V64" s="82"/>
      <c r="W64" s="82"/>
      <c r="X64" s="82"/>
      <c r="Y64" s="82"/>
      <c r="Z64" s="82"/>
    </row>
    <row r="66" spans="2:2" x14ac:dyDescent="0.3">
      <c r="B66" s="225"/>
    </row>
  </sheetData>
  <mergeCells count="103">
    <mergeCell ref="C5:D5"/>
    <mergeCell ref="C4:D4"/>
    <mergeCell ref="C3:D3"/>
    <mergeCell ref="B13:B15"/>
    <mergeCell ref="C13:D13"/>
    <mergeCell ref="C12:D12"/>
    <mergeCell ref="C11:D11"/>
    <mergeCell ref="C10:D10"/>
    <mergeCell ref="C6:D6"/>
    <mergeCell ref="E6:P6"/>
    <mergeCell ref="C7:D7"/>
    <mergeCell ref="H7:P7"/>
    <mergeCell ref="C8:D8"/>
    <mergeCell ref="F8:F9"/>
    <mergeCell ref="J8:P8"/>
    <mergeCell ref="C9:D9"/>
    <mergeCell ref="X16:X18"/>
    <mergeCell ref="Y16:Y18"/>
    <mergeCell ref="I8:I9"/>
    <mergeCell ref="E7:G7"/>
    <mergeCell ref="Z16:Z18"/>
    <mergeCell ref="Q16:Q18"/>
    <mergeCell ref="R16:R18"/>
    <mergeCell ref="S16:S18"/>
    <mergeCell ref="T16:T18"/>
    <mergeCell ref="Z13:Z15"/>
    <mergeCell ref="C14:D14"/>
    <mergeCell ref="C15:D15"/>
    <mergeCell ref="C16:D16"/>
    <mergeCell ref="T13:T15"/>
    <mergeCell ref="U13:U15"/>
    <mergeCell ref="V13:V15"/>
    <mergeCell ref="W13:W15"/>
    <mergeCell ref="X13:X15"/>
    <mergeCell ref="Y13:Y15"/>
    <mergeCell ref="Q13:Q15"/>
    <mergeCell ref="R13:R15"/>
    <mergeCell ref="S13:S15"/>
    <mergeCell ref="C17:D17"/>
    <mergeCell ref="C18:D18"/>
    <mergeCell ref="B19:B20"/>
    <mergeCell ref="C19:D19"/>
    <mergeCell ref="U16:U18"/>
    <mergeCell ref="V16:V18"/>
    <mergeCell ref="W16:W18"/>
    <mergeCell ref="Q19:Q20"/>
    <mergeCell ref="B16:B18"/>
    <mergeCell ref="C23:D23"/>
    <mergeCell ref="C22:D22"/>
    <mergeCell ref="C25:D25"/>
    <mergeCell ref="C24:D24"/>
    <mergeCell ref="X19:X20"/>
    <mergeCell ref="Y19:Y20"/>
    <mergeCell ref="Z19:Z20"/>
    <mergeCell ref="C20:D20"/>
    <mergeCell ref="C21:D21"/>
    <mergeCell ref="R19:R20"/>
    <mergeCell ref="S19:S20"/>
    <mergeCell ref="T19:T20"/>
    <mergeCell ref="U19:U20"/>
    <mergeCell ref="V19:V20"/>
    <mergeCell ref="W19:W20"/>
    <mergeCell ref="B43:Y43"/>
    <mergeCell ref="B44:Y44"/>
    <mergeCell ref="B32:H32"/>
    <mergeCell ref="C31:D31"/>
    <mergeCell ref="B30:H30"/>
    <mergeCell ref="C29:D29"/>
    <mergeCell ref="C28:D28"/>
    <mergeCell ref="C27:D27"/>
    <mergeCell ref="C26:D26"/>
    <mergeCell ref="B37:Y37"/>
    <mergeCell ref="B38:Y38"/>
    <mergeCell ref="B39:Y39"/>
    <mergeCell ref="B40:Y40"/>
    <mergeCell ref="B41:Y41"/>
    <mergeCell ref="B42:Y42"/>
    <mergeCell ref="B33:Y33"/>
    <mergeCell ref="B34:Y34"/>
    <mergeCell ref="B35:Y35"/>
    <mergeCell ref="B36:Y36"/>
    <mergeCell ref="Z44:Z49"/>
    <mergeCell ref="B45:Y45"/>
    <mergeCell ref="B46:Y46"/>
    <mergeCell ref="B47:Y47"/>
    <mergeCell ref="B63:Y63"/>
    <mergeCell ref="B58:C59"/>
    <mergeCell ref="D58:K58"/>
    <mergeCell ref="B60:Y60"/>
    <mergeCell ref="B61:L61"/>
    <mergeCell ref="Z61:Z62"/>
    <mergeCell ref="B62:Y62"/>
    <mergeCell ref="B50:K50"/>
    <mergeCell ref="B51:K51"/>
    <mergeCell ref="B52:K52"/>
    <mergeCell ref="B53:K53"/>
    <mergeCell ref="B54:K54"/>
    <mergeCell ref="Z54:Z57"/>
    <mergeCell ref="B55:K55"/>
    <mergeCell ref="B56:Y56"/>
    <mergeCell ref="B57:K57"/>
    <mergeCell ref="B48:K48"/>
    <mergeCell ref="B49:Y49"/>
  </mergeCells>
  <pageMargins left="0.7" right="0.7" top="0.75" bottom="0.75" header="0.3" footer="0.3"/>
  <pageSetup orientation="portrait" horizontalDpi="1200" verticalDpi="12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C000"/>
  </sheetPr>
  <dimension ref="B2:G40"/>
  <sheetViews>
    <sheetView showGridLines="0" workbookViewId="0">
      <selection activeCell="B2" sqref="B2:H2"/>
    </sheetView>
  </sheetViews>
  <sheetFormatPr defaultColWidth="20.5546875" defaultRowHeight="14.4" x14ac:dyDescent="0.3"/>
  <cols>
    <col min="1" max="1" width="13" style="26" customWidth="1"/>
    <col min="2" max="2" width="6.77734375" style="26" customWidth="1"/>
    <col min="3" max="3" width="37.5546875" style="26" customWidth="1"/>
    <col min="4" max="4" width="18.44140625" style="26" customWidth="1"/>
    <col min="5" max="5" width="19.33203125" style="26" customWidth="1"/>
    <col min="6" max="16384" width="20.5546875" style="26"/>
  </cols>
  <sheetData>
    <row r="2" spans="2:7" ht="32.4" customHeight="1" x14ac:dyDescent="0.3">
      <c r="B2" s="733" t="s">
        <v>567</v>
      </c>
      <c r="C2" s="733"/>
      <c r="D2" s="733"/>
      <c r="E2" s="192"/>
    </row>
    <row r="5" spans="2:7" x14ac:dyDescent="0.3">
      <c r="B5" s="110"/>
      <c r="C5" s="110"/>
      <c r="D5" s="62" t="s">
        <v>206</v>
      </c>
      <c r="E5" s="1" t="s">
        <v>207</v>
      </c>
      <c r="F5" s="214"/>
      <c r="G5" s="110"/>
    </row>
    <row r="6" spans="2:7" x14ac:dyDescent="0.3">
      <c r="D6" s="854" t="s">
        <v>855</v>
      </c>
      <c r="E6" s="854"/>
    </row>
    <row r="7" spans="2:7" ht="54.6" customHeight="1" x14ac:dyDescent="0.3">
      <c r="D7" s="1" t="s">
        <v>568</v>
      </c>
      <c r="E7" s="1" t="s">
        <v>569</v>
      </c>
    </row>
    <row r="8" spans="2:7" x14ac:dyDescent="0.3">
      <c r="B8" s="387" t="s">
        <v>331</v>
      </c>
      <c r="C8" s="156" t="s">
        <v>570</v>
      </c>
      <c r="D8" s="399">
        <v>0</v>
      </c>
      <c r="E8" s="399">
        <v>0</v>
      </c>
    </row>
    <row r="9" spans="2:7" x14ac:dyDescent="0.3">
      <c r="B9" s="387" t="s">
        <v>333</v>
      </c>
      <c r="C9" s="156" t="s">
        <v>856</v>
      </c>
      <c r="D9" s="399">
        <v>9.6289999999999996</v>
      </c>
      <c r="E9" s="399">
        <v>-0.93200000000000005</v>
      </c>
    </row>
    <row r="10" spans="2:7" x14ac:dyDescent="0.3">
      <c r="B10" s="453" t="s">
        <v>401</v>
      </c>
      <c r="C10" s="295" t="s">
        <v>571</v>
      </c>
      <c r="D10" s="399">
        <v>0.90500000000000003</v>
      </c>
      <c r="E10" s="399">
        <v>-8.1000000000000003E-2</v>
      </c>
    </row>
    <row r="11" spans="2:7" x14ac:dyDescent="0.3">
      <c r="B11" s="453" t="s">
        <v>403</v>
      </c>
      <c r="C11" s="295" t="s">
        <v>572</v>
      </c>
      <c r="D11" s="399">
        <v>6.3470000000000004</v>
      </c>
      <c r="E11" s="399">
        <v>-0.377</v>
      </c>
    </row>
    <row r="12" spans="2:7" x14ac:dyDescent="0.3">
      <c r="B12" s="453" t="s">
        <v>405</v>
      </c>
      <c r="C12" s="295" t="s">
        <v>573</v>
      </c>
      <c r="D12" s="399">
        <v>2.3769999999999998</v>
      </c>
      <c r="E12" s="399">
        <v>-0.47399999999999998</v>
      </c>
    </row>
    <row r="13" spans="2:7" x14ac:dyDescent="0.3">
      <c r="B13" s="453" t="s">
        <v>407</v>
      </c>
      <c r="C13" s="295" t="s">
        <v>574</v>
      </c>
      <c r="D13" s="399">
        <v>0</v>
      </c>
      <c r="E13" s="399">
        <v>0</v>
      </c>
    </row>
    <row r="14" spans="2:7" x14ac:dyDescent="0.3">
      <c r="B14" s="453" t="s">
        <v>409</v>
      </c>
      <c r="C14" s="295" t="s">
        <v>857</v>
      </c>
      <c r="D14" s="399">
        <v>0</v>
      </c>
      <c r="E14" s="399">
        <v>0</v>
      </c>
    </row>
    <row r="15" spans="2:7" x14ac:dyDescent="0.3">
      <c r="B15" s="454" t="s">
        <v>411</v>
      </c>
      <c r="C15" s="455" t="s">
        <v>241</v>
      </c>
      <c r="D15" s="401">
        <v>9.6289999999999996</v>
      </c>
      <c r="E15" s="456">
        <v>-0.93200000000000005</v>
      </c>
    </row>
    <row r="17" spans="2:7" x14ac:dyDescent="0.3">
      <c r="B17" s="855"/>
      <c r="C17" s="855"/>
    </row>
    <row r="19" spans="2:7" x14ac:dyDescent="0.3">
      <c r="B19" s="213"/>
    </row>
    <row r="20" spans="2:7" x14ac:dyDescent="0.3">
      <c r="B20" s="853"/>
      <c r="C20" s="853"/>
      <c r="D20" s="853"/>
      <c r="E20" s="853"/>
      <c r="F20" s="853"/>
      <c r="G20" s="853"/>
    </row>
    <row r="21" spans="2:7" ht="36" customHeight="1" x14ac:dyDescent="0.3">
      <c r="B21" s="853"/>
      <c r="C21" s="853"/>
      <c r="D21" s="853"/>
      <c r="E21" s="853"/>
      <c r="F21" s="853"/>
      <c r="G21" s="853"/>
    </row>
    <row r="22" spans="2:7" ht="60" customHeight="1" x14ac:dyDescent="0.3">
      <c r="B22" s="853"/>
      <c r="C22" s="853"/>
      <c r="D22" s="853"/>
      <c r="E22" s="853"/>
      <c r="F22" s="853"/>
      <c r="G22" s="853"/>
    </row>
    <row r="24" spans="2:7" x14ac:dyDescent="0.3">
      <c r="B24" s="213"/>
    </row>
    <row r="25" spans="2:7" x14ac:dyDescent="0.3">
      <c r="B25" s="853"/>
      <c r="C25" s="853"/>
      <c r="D25" s="853"/>
      <c r="E25" s="853"/>
      <c r="F25" s="853"/>
      <c r="G25" s="853"/>
    </row>
    <row r="26" spans="2:7" ht="48" customHeight="1" x14ac:dyDescent="0.3">
      <c r="B26" s="853"/>
      <c r="C26" s="853"/>
      <c r="D26" s="853"/>
      <c r="E26" s="853"/>
      <c r="F26" s="853"/>
      <c r="G26" s="853"/>
    </row>
    <row r="27" spans="2:7" x14ac:dyDescent="0.3">
      <c r="B27" s="853"/>
      <c r="C27" s="853"/>
      <c r="D27" s="853"/>
      <c r="E27" s="853"/>
      <c r="F27" s="853"/>
      <c r="G27" s="853"/>
    </row>
    <row r="28" spans="2:7" x14ac:dyDescent="0.3">
      <c r="B28" s="853"/>
      <c r="C28" s="853"/>
      <c r="D28" s="853"/>
      <c r="E28" s="853"/>
      <c r="F28" s="853"/>
      <c r="G28" s="853"/>
    </row>
    <row r="29" spans="2:7" ht="96" customHeight="1" x14ac:dyDescent="0.3">
      <c r="B29" s="853"/>
      <c r="C29" s="853"/>
      <c r="D29" s="853"/>
      <c r="E29" s="853"/>
      <c r="F29" s="853"/>
      <c r="G29" s="853"/>
    </row>
    <row r="30" spans="2:7" x14ac:dyDescent="0.3">
      <c r="B30" s="853"/>
      <c r="C30" s="853"/>
      <c r="D30" s="853"/>
      <c r="E30" s="853"/>
      <c r="F30" s="853"/>
      <c r="G30" s="853"/>
    </row>
    <row r="31" spans="2:7" ht="36" customHeight="1" x14ac:dyDescent="0.3">
      <c r="B31" s="853"/>
      <c r="C31" s="853"/>
      <c r="D31" s="853"/>
      <c r="E31" s="853"/>
      <c r="F31" s="853"/>
      <c r="G31" s="853"/>
    </row>
    <row r="32" spans="2:7" x14ac:dyDescent="0.3">
      <c r="B32" s="853"/>
      <c r="C32" s="853"/>
      <c r="D32" s="853"/>
      <c r="E32" s="853"/>
      <c r="F32" s="853"/>
      <c r="G32" s="853"/>
    </row>
    <row r="33" spans="2:7" ht="60" customHeight="1" x14ac:dyDescent="0.3">
      <c r="B33" s="853"/>
      <c r="C33" s="853"/>
      <c r="D33" s="853"/>
      <c r="E33" s="853"/>
      <c r="F33" s="853"/>
      <c r="G33" s="853"/>
    </row>
    <row r="34" spans="2:7" x14ac:dyDescent="0.3">
      <c r="B34" s="853"/>
      <c r="C34" s="853"/>
      <c r="D34" s="853"/>
      <c r="E34" s="853"/>
      <c r="F34" s="853"/>
      <c r="G34" s="853"/>
    </row>
    <row r="35" spans="2:7" ht="24" customHeight="1" x14ac:dyDescent="0.3">
      <c r="B35" s="853"/>
      <c r="C35" s="853"/>
      <c r="D35" s="853"/>
      <c r="E35" s="853"/>
      <c r="F35" s="853"/>
      <c r="G35" s="853"/>
    </row>
    <row r="36" spans="2:7" x14ac:dyDescent="0.3">
      <c r="B36" s="853"/>
      <c r="C36" s="853"/>
      <c r="D36" s="853"/>
      <c r="E36" s="853"/>
      <c r="F36" s="853"/>
      <c r="G36" s="853"/>
    </row>
    <row r="37" spans="2:7" ht="24" customHeight="1" x14ac:dyDescent="0.3">
      <c r="B37" s="853"/>
      <c r="C37" s="853"/>
      <c r="D37" s="853"/>
      <c r="E37" s="853"/>
      <c r="F37" s="853"/>
      <c r="G37" s="853"/>
    </row>
    <row r="38" spans="2:7" x14ac:dyDescent="0.3">
      <c r="B38" s="853"/>
      <c r="C38" s="853"/>
      <c r="D38" s="853"/>
      <c r="E38" s="853"/>
      <c r="F38" s="853"/>
      <c r="G38" s="853"/>
    </row>
    <row r="39" spans="2:7" ht="60" customHeight="1" x14ac:dyDescent="0.3">
      <c r="B39" s="853"/>
      <c r="C39" s="853"/>
      <c r="D39" s="853"/>
      <c r="E39" s="853"/>
      <c r="F39" s="853"/>
      <c r="G39" s="853"/>
    </row>
    <row r="40" spans="2:7" x14ac:dyDescent="0.3">
      <c r="B40" s="853"/>
      <c r="C40" s="853"/>
      <c r="D40" s="853"/>
      <c r="E40" s="853"/>
      <c r="F40" s="853"/>
      <c r="G40" s="853"/>
    </row>
  </sheetData>
  <mergeCells count="22">
    <mergeCell ref="B29:G29"/>
    <mergeCell ref="B22:G22"/>
    <mergeCell ref="B25:G25"/>
    <mergeCell ref="B26:G26"/>
    <mergeCell ref="B27:G27"/>
    <mergeCell ref="B28:G28"/>
    <mergeCell ref="B2:D2"/>
    <mergeCell ref="B37:G37"/>
    <mergeCell ref="B38:G38"/>
    <mergeCell ref="B39:G39"/>
    <mergeCell ref="B40:G40"/>
    <mergeCell ref="B31:G31"/>
    <mergeCell ref="B32:G32"/>
    <mergeCell ref="B33:G33"/>
    <mergeCell ref="B34:G34"/>
    <mergeCell ref="B35:G35"/>
    <mergeCell ref="B36:G36"/>
    <mergeCell ref="D6:E6"/>
    <mergeCell ref="B17:C17"/>
    <mergeCell ref="B30:G30"/>
    <mergeCell ref="B20:G20"/>
    <mergeCell ref="B21:G21"/>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C000"/>
  </sheetPr>
  <dimension ref="B2:Y37"/>
  <sheetViews>
    <sheetView showGridLines="0" zoomScale="70" zoomScaleNormal="70" workbookViewId="0">
      <selection activeCell="B2" sqref="B2:H2"/>
    </sheetView>
  </sheetViews>
  <sheetFormatPr defaultColWidth="9.21875" defaultRowHeight="14.4" x14ac:dyDescent="0.3"/>
  <cols>
    <col min="1" max="2" width="9.21875" style="26"/>
    <col min="3" max="3" width="28.77734375" style="26" customWidth="1"/>
    <col min="4" max="5" width="13.77734375" style="26" customWidth="1"/>
    <col min="6" max="6" width="18.44140625" style="26" customWidth="1"/>
    <col min="7" max="15" width="16.77734375" style="26" customWidth="1"/>
    <col min="16" max="16384" width="9.21875" style="26"/>
  </cols>
  <sheetData>
    <row r="2" spans="2:25" x14ac:dyDescent="0.3">
      <c r="B2" s="192" t="s">
        <v>575</v>
      </c>
      <c r="C2" s="192"/>
      <c r="D2" s="192"/>
      <c r="E2" s="192"/>
      <c r="F2" s="192"/>
      <c r="G2" s="192"/>
      <c r="H2" s="192"/>
      <c r="I2" s="192"/>
      <c r="J2" s="192"/>
      <c r="K2" s="192"/>
      <c r="L2" s="192"/>
      <c r="M2" s="192"/>
    </row>
    <row r="3" spans="2:25" x14ac:dyDescent="0.3">
      <c r="P3" s="857"/>
      <c r="Q3" s="857"/>
      <c r="R3" s="857"/>
      <c r="S3" s="857"/>
      <c r="T3" s="857"/>
      <c r="U3" s="857"/>
      <c r="V3" s="857"/>
      <c r="W3" s="857"/>
      <c r="X3" s="857"/>
      <c r="Y3" s="857"/>
    </row>
    <row r="4" spans="2:25" x14ac:dyDescent="0.3">
      <c r="B4" s="110"/>
      <c r="C4" s="110"/>
      <c r="D4" s="1" t="s">
        <v>206</v>
      </c>
      <c r="E4" s="1" t="s">
        <v>207</v>
      </c>
      <c r="F4" s="1" t="s">
        <v>208</v>
      </c>
      <c r="G4" s="1" t="s">
        <v>243</v>
      </c>
      <c r="H4" s="1" t="s">
        <v>244</v>
      </c>
      <c r="I4" s="1" t="s">
        <v>308</v>
      </c>
      <c r="J4" s="1" t="s">
        <v>309</v>
      </c>
      <c r="K4" s="1" t="s">
        <v>310</v>
      </c>
      <c r="L4" s="1" t="s">
        <v>311</v>
      </c>
      <c r="M4" s="1" t="s">
        <v>312</v>
      </c>
      <c r="N4" s="1" t="s">
        <v>313</v>
      </c>
      <c r="O4" s="1" t="s">
        <v>314</v>
      </c>
      <c r="P4" s="857"/>
      <c r="Q4" s="857"/>
      <c r="R4" s="857"/>
      <c r="S4" s="857"/>
      <c r="T4" s="857"/>
      <c r="U4" s="857"/>
      <c r="V4" s="857"/>
      <c r="W4" s="857"/>
      <c r="X4" s="857"/>
      <c r="Y4" s="857"/>
    </row>
    <row r="5" spans="2:25" ht="25.5" customHeight="1" x14ac:dyDescent="0.3">
      <c r="D5" s="697" t="s">
        <v>576</v>
      </c>
      <c r="E5" s="697"/>
      <c r="F5" s="697" t="s">
        <v>577</v>
      </c>
      <c r="G5" s="697"/>
      <c r="H5" s="74"/>
      <c r="I5" s="74"/>
      <c r="J5" s="74"/>
      <c r="K5" s="74"/>
      <c r="L5" s="74"/>
      <c r="M5" s="74"/>
      <c r="N5" s="74"/>
      <c r="O5" s="74"/>
      <c r="P5" s="857"/>
      <c r="Q5" s="857"/>
      <c r="R5" s="857"/>
      <c r="S5" s="857"/>
      <c r="T5" s="857"/>
      <c r="U5" s="857"/>
      <c r="V5" s="857"/>
      <c r="W5" s="857"/>
      <c r="X5" s="857"/>
      <c r="Y5" s="857"/>
    </row>
    <row r="6" spans="2:25" ht="37.5" customHeight="1" x14ac:dyDescent="0.3">
      <c r="D6" s="697"/>
      <c r="E6" s="697"/>
      <c r="F6" s="697"/>
      <c r="G6" s="697"/>
      <c r="H6" s="697" t="s">
        <v>578</v>
      </c>
      <c r="I6" s="697"/>
      <c r="J6" s="697" t="s">
        <v>579</v>
      </c>
      <c r="K6" s="697"/>
      <c r="L6" s="697" t="s">
        <v>580</v>
      </c>
      <c r="M6" s="697"/>
      <c r="N6" s="697" t="s">
        <v>581</v>
      </c>
      <c r="O6" s="697"/>
      <c r="P6" s="857"/>
      <c r="Q6" s="857"/>
      <c r="R6" s="857"/>
      <c r="S6" s="857"/>
      <c r="T6" s="857"/>
      <c r="U6" s="857"/>
      <c r="V6" s="857"/>
      <c r="W6" s="857"/>
      <c r="X6" s="857"/>
      <c r="Y6" s="857"/>
    </row>
    <row r="7" spans="2:25" ht="43.2" x14ac:dyDescent="0.3">
      <c r="D7" s="457" t="s">
        <v>437</v>
      </c>
      <c r="E7" s="351" t="s">
        <v>569</v>
      </c>
      <c r="F7" s="351" t="s">
        <v>568</v>
      </c>
      <c r="G7" s="351" t="s">
        <v>569</v>
      </c>
      <c r="H7" s="351" t="s">
        <v>568</v>
      </c>
      <c r="I7" s="351" t="s">
        <v>569</v>
      </c>
      <c r="J7" s="351" t="s">
        <v>568</v>
      </c>
      <c r="K7" s="351" t="s">
        <v>569</v>
      </c>
      <c r="L7" s="351" t="s">
        <v>568</v>
      </c>
      <c r="M7" s="351" t="s">
        <v>569</v>
      </c>
      <c r="N7" s="351" t="s">
        <v>568</v>
      </c>
      <c r="O7" s="351" t="s">
        <v>569</v>
      </c>
      <c r="P7" s="857"/>
      <c r="Q7" s="857"/>
      <c r="R7" s="857"/>
      <c r="S7" s="857"/>
      <c r="T7" s="857"/>
      <c r="U7" s="857"/>
      <c r="V7" s="857"/>
      <c r="W7" s="857"/>
      <c r="X7" s="857"/>
      <c r="Y7" s="857"/>
    </row>
    <row r="8" spans="2:25" ht="38.4" customHeight="1" x14ac:dyDescent="0.3">
      <c r="B8" s="287" t="s">
        <v>331</v>
      </c>
      <c r="C8" s="74" t="s">
        <v>858</v>
      </c>
      <c r="D8" s="399">
        <v>0</v>
      </c>
      <c r="E8" s="399">
        <v>0</v>
      </c>
      <c r="F8" s="399">
        <v>0</v>
      </c>
      <c r="G8" s="399">
        <v>0</v>
      </c>
      <c r="H8" s="460"/>
      <c r="I8" s="460"/>
      <c r="J8" s="460"/>
      <c r="K8" s="460"/>
      <c r="L8" s="460"/>
      <c r="M8" s="460"/>
      <c r="N8" s="460"/>
      <c r="O8" s="460"/>
      <c r="P8" s="857"/>
      <c r="Q8" s="857"/>
      <c r="R8" s="857"/>
      <c r="S8" s="857"/>
      <c r="T8" s="857"/>
      <c r="U8" s="857"/>
      <c r="V8" s="857"/>
      <c r="W8" s="857"/>
      <c r="X8" s="857"/>
      <c r="Y8" s="857"/>
    </row>
    <row r="9" spans="2:25" ht="43.2" x14ac:dyDescent="0.3">
      <c r="B9" s="287" t="s">
        <v>333</v>
      </c>
      <c r="C9" s="74" t="s">
        <v>1036</v>
      </c>
      <c r="D9" s="399">
        <v>9.4730000000000008</v>
      </c>
      <c r="E9" s="399">
        <v>-0.501</v>
      </c>
      <c r="F9" s="399">
        <v>9.6289999999999996</v>
      </c>
      <c r="G9" s="399">
        <v>-0.93200000000000005</v>
      </c>
      <c r="H9" s="399">
        <v>3.9950000000000001</v>
      </c>
      <c r="I9" s="399">
        <v>-0.26400000000000001</v>
      </c>
      <c r="J9" s="399">
        <v>5.6340000000000003</v>
      </c>
      <c r="K9" s="399">
        <v>-0.66800000000000004</v>
      </c>
      <c r="L9" s="399">
        <v>0</v>
      </c>
      <c r="M9" s="399">
        <v>0</v>
      </c>
      <c r="N9" s="439">
        <v>0</v>
      </c>
      <c r="O9" s="439">
        <v>0</v>
      </c>
      <c r="P9" s="857"/>
      <c r="Q9" s="857"/>
      <c r="R9" s="857"/>
      <c r="S9" s="857"/>
      <c r="T9" s="857"/>
      <c r="U9" s="857"/>
      <c r="V9" s="857"/>
      <c r="W9" s="857"/>
      <c r="X9" s="857"/>
      <c r="Y9" s="857"/>
    </row>
    <row r="10" spans="2:25" ht="39" customHeight="1" x14ac:dyDescent="0.3">
      <c r="B10" s="287" t="s">
        <v>401</v>
      </c>
      <c r="C10" s="458" t="s">
        <v>571</v>
      </c>
      <c r="D10" s="399">
        <v>0.90500000000000003</v>
      </c>
      <c r="E10" s="399">
        <v>-8.1000000000000003E-2</v>
      </c>
      <c r="F10" s="399">
        <v>0.90500000000000003</v>
      </c>
      <c r="G10" s="399">
        <v>-8.1000000000000003E-2</v>
      </c>
      <c r="H10" s="399">
        <v>0</v>
      </c>
      <c r="I10" s="399">
        <v>0</v>
      </c>
      <c r="J10" s="399">
        <v>0.90500000000000003</v>
      </c>
      <c r="K10" s="399">
        <v>-8.1000000000000003E-2</v>
      </c>
      <c r="L10" s="399">
        <v>0</v>
      </c>
      <c r="M10" s="399">
        <v>0</v>
      </c>
      <c r="N10" s="399">
        <v>0</v>
      </c>
      <c r="O10" s="399">
        <v>0</v>
      </c>
      <c r="P10" s="857"/>
      <c r="Q10" s="857"/>
      <c r="R10" s="857"/>
      <c r="S10" s="857"/>
      <c r="T10" s="857"/>
      <c r="U10" s="857"/>
      <c r="V10" s="857"/>
      <c r="W10" s="857"/>
      <c r="X10" s="857"/>
      <c r="Y10" s="857"/>
    </row>
    <row r="11" spans="2:25" ht="36.6" customHeight="1" x14ac:dyDescent="0.3">
      <c r="B11" s="287" t="s">
        <v>403</v>
      </c>
      <c r="C11" s="458" t="s">
        <v>582</v>
      </c>
      <c r="D11" s="399">
        <v>6.3479999999999999</v>
      </c>
      <c r="E11" s="399">
        <v>-0.42</v>
      </c>
      <c r="F11" s="399">
        <v>6.3470000000000004</v>
      </c>
      <c r="G11" s="399">
        <v>-0.377</v>
      </c>
      <c r="H11" s="399">
        <v>3.0830000000000002</v>
      </c>
      <c r="I11" s="399">
        <v>-8.6999999999999994E-2</v>
      </c>
      <c r="J11" s="399">
        <v>3.2639999999999998</v>
      </c>
      <c r="K11" s="399">
        <v>-0.28999999999999998</v>
      </c>
      <c r="L11" s="399">
        <v>0</v>
      </c>
      <c r="M11" s="399">
        <v>0</v>
      </c>
      <c r="N11" s="399">
        <v>0</v>
      </c>
      <c r="O11" s="399">
        <v>0</v>
      </c>
      <c r="P11" s="857"/>
      <c r="Q11" s="857"/>
      <c r="R11" s="857"/>
      <c r="S11" s="857"/>
      <c r="T11" s="857"/>
      <c r="U11" s="857"/>
      <c r="V11" s="857"/>
      <c r="W11" s="857"/>
      <c r="X11" s="857"/>
      <c r="Y11" s="857"/>
    </row>
    <row r="12" spans="2:25" ht="37.200000000000003" customHeight="1" x14ac:dyDescent="0.3">
      <c r="B12" s="287" t="s">
        <v>405</v>
      </c>
      <c r="C12" s="276" t="s">
        <v>573</v>
      </c>
      <c r="D12" s="399">
        <v>2.2200000000000002</v>
      </c>
      <c r="E12" s="399">
        <v>0</v>
      </c>
      <c r="F12" s="399">
        <v>2.3769999999999998</v>
      </c>
      <c r="G12" s="399">
        <v>-0.47399999999999998</v>
      </c>
      <c r="H12" s="399">
        <v>0.91200000000000003</v>
      </c>
      <c r="I12" s="399">
        <v>-0.17699999999999999</v>
      </c>
      <c r="J12" s="399">
        <v>1.4650000000000001</v>
      </c>
      <c r="K12" s="399">
        <v>-0.29699999999999999</v>
      </c>
      <c r="L12" s="399">
        <v>0</v>
      </c>
      <c r="M12" s="439">
        <v>0</v>
      </c>
      <c r="N12" s="399">
        <v>0</v>
      </c>
      <c r="O12" s="399">
        <v>0</v>
      </c>
      <c r="P12" s="857"/>
      <c r="Q12" s="857"/>
      <c r="R12" s="857"/>
      <c r="S12" s="857"/>
      <c r="T12" s="857"/>
      <c r="U12" s="857"/>
      <c r="V12" s="857"/>
      <c r="W12" s="857"/>
      <c r="X12" s="857"/>
      <c r="Y12" s="857"/>
    </row>
    <row r="13" spans="2:25" ht="37.200000000000003" customHeight="1" x14ac:dyDescent="0.3">
      <c r="B13" s="287" t="s">
        <v>407</v>
      </c>
      <c r="C13" s="458" t="s">
        <v>574</v>
      </c>
      <c r="D13" s="399">
        <v>0</v>
      </c>
      <c r="E13" s="399">
        <v>0</v>
      </c>
      <c r="F13" s="399">
        <v>0</v>
      </c>
      <c r="G13" s="399">
        <v>0</v>
      </c>
      <c r="H13" s="399">
        <v>0</v>
      </c>
      <c r="I13" s="399">
        <v>0</v>
      </c>
      <c r="J13" s="399">
        <v>0</v>
      </c>
      <c r="K13" s="399">
        <v>0</v>
      </c>
      <c r="L13" s="399">
        <v>0</v>
      </c>
      <c r="M13" s="439">
        <v>0</v>
      </c>
      <c r="N13" s="399">
        <v>0</v>
      </c>
      <c r="O13" s="399">
        <v>0</v>
      </c>
      <c r="P13" s="857"/>
      <c r="Q13" s="857"/>
      <c r="R13" s="857"/>
      <c r="S13" s="857"/>
      <c r="T13" s="857"/>
      <c r="U13" s="857"/>
      <c r="V13" s="857"/>
      <c r="W13" s="857"/>
      <c r="X13" s="857"/>
      <c r="Y13" s="857"/>
    </row>
    <row r="14" spans="2:25" ht="37.200000000000003" customHeight="1" x14ac:dyDescent="0.3">
      <c r="B14" s="287" t="s">
        <v>409</v>
      </c>
      <c r="C14" s="294" t="s">
        <v>857</v>
      </c>
      <c r="D14" s="399">
        <v>0</v>
      </c>
      <c r="E14" s="399">
        <v>0</v>
      </c>
      <c r="F14" s="399">
        <v>0</v>
      </c>
      <c r="G14" s="399">
        <v>0</v>
      </c>
      <c r="H14" s="399">
        <v>0</v>
      </c>
      <c r="I14" s="399">
        <v>0</v>
      </c>
      <c r="J14" s="399">
        <v>0</v>
      </c>
      <c r="K14" s="399">
        <v>0</v>
      </c>
      <c r="L14" s="399">
        <v>0</v>
      </c>
      <c r="M14" s="439">
        <v>0</v>
      </c>
      <c r="N14" s="399">
        <v>0</v>
      </c>
      <c r="O14" s="399">
        <v>0</v>
      </c>
      <c r="P14" s="857"/>
      <c r="Q14" s="857"/>
      <c r="R14" s="857"/>
      <c r="S14" s="857"/>
      <c r="T14" s="857"/>
      <c r="U14" s="857"/>
      <c r="V14" s="857"/>
      <c r="W14" s="857"/>
      <c r="X14" s="857"/>
      <c r="Y14" s="857"/>
    </row>
    <row r="15" spans="2:25" ht="37.200000000000003" customHeight="1" x14ac:dyDescent="0.3">
      <c r="B15" s="459" t="s">
        <v>411</v>
      </c>
      <c r="C15" s="455" t="s">
        <v>241</v>
      </c>
      <c r="D15" s="461">
        <v>9.4730000000000008</v>
      </c>
      <c r="E15" s="461">
        <v>-0.501</v>
      </c>
      <c r="F15" s="461">
        <v>9.6289999999999996</v>
      </c>
      <c r="G15" s="461">
        <v>-0.93200000000000005</v>
      </c>
      <c r="H15" s="461">
        <v>3.9950000000000001</v>
      </c>
      <c r="I15" s="461">
        <v>-0.26400000000000001</v>
      </c>
      <c r="J15" s="461">
        <v>5.6340000000000003</v>
      </c>
      <c r="K15" s="461">
        <v>-0.66800000000000004</v>
      </c>
      <c r="L15" s="461">
        <v>0</v>
      </c>
      <c r="M15" s="461">
        <v>0</v>
      </c>
      <c r="N15" s="461">
        <v>0</v>
      </c>
      <c r="O15" s="461">
        <v>0</v>
      </c>
      <c r="P15" s="857"/>
      <c r="Q15" s="857"/>
      <c r="R15" s="857"/>
      <c r="S15" s="857"/>
      <c r="T15" s="857"/>
      <c r="U15" s="857"/>
      <c r="V15" s="857"/>
      <c r="W15" s="857"/>
      <c r="X15" s="857"/>
      <c r="Y15" s="857"/>
    </row>
    <row r="16" spans="2:25" x14ac:dyDescent="0.3">
      <c r="P16" s="857"/>
      <c r="Q16" s="857"/>
      <c r="R16" s="857"/>
      <c r="S16" s="857"/>
      <c r="T16" s="857"/>
      <c r="U16" s="857"/>
      <c r="V16" s="857"/>
      <c r="W16" s="857"/>
      <c r="X16" s="857"/>
      <c r="Y16" s="857"/>
    </row>
    <row r="17" spans="2:25" x14ac:dyDescent="0.3">
      <c r="B17" s="858"/>
      <c r="C17" s="858"/>
      <c r="D17" s="858"/>
      <c r="E17" s="858"/>
      <c r="F17" s="858"/>
      <c r="G17" s="858"/>
      <c r="H17" s="858"/>
      <c r="I17" s="858"/>
      <c r="J17" s="858"/>
      <c r="K17" s="858"/>
      <c r="L17" s="858"/>
      <c r="P17" s="857"/>
      <c r="Q17" s="857"/>
      <c r="R17" s="857"/>
      <c r="S17" s="857"/>
      <c r="T17" s="857"/>
      <c r="U17" s="857"/>
      <c r="V17" s="857"/>
      <c r="W17" s="857"/>
      <c r="X17" s="857"/>
      <c r="Y17" s="857"/>
    </row>
    <row r="18" spans="2:25" x14ac:dyDescent="0.3">
      <c r="P18" s="857"/>
      <c r="Q18" s="857"/>
      <c r="R18" s="857"/>
      <c r="S18" s="857"/>
      <c r="T18" s="857"/>
      <c r="U18" s="857"/>
      <c r="V18" s="857"/>
      <c r="W18" s="857"/>
      <c r="X18" s="857"/>
      <c r="Y18" s="857"/>
    </row>
    <row r="19" spans="2:25" x14ac:dyDescent="0.3">
      <c r="B19" s="858"/>
      <c r="C19" s="858"/>
      <c r="D19" s="858"/>
      <c r="E19" s="858"/>
      <c r="F19" s="858"/>
      <c r="G19" s="858"/>
      <c r="H19" s="858"/>
      <c r="I19" s="858"/>
      <c r="J19" s="858"/>
      <c r="K19" s="858"/>
      <c r="L19" s="858"/>
      <c r="P19" s="857"/>
      <c r="Q19" s="857"/>
      <c r="R19" s="857"/>
      <c r="S19" s="857"/>
      <c r="T19" s="857"/>
      <c r="U19" s="857"/>
      <c r="V19" s="857"/>
      <c r="W19" s="857"/>
      <c r="X19" s="857"/>
      <c r="Y19" s="857"/>
    </row>
    <row r="20" spans="2:25" ht="32.25" customHeight="1" x14ac:dyDescent="0.3">
      <c r="B20" s="853"/>
      <c r="C20" s="853"/>
      <c r="D20" s="853"/>
      <c r="E20" s="853"/>
      <c r="F20" s="853"/>
      <c r="G20" s="853"/>
      <c r="H20" s="853"/>
      <c r="I20" s="853"/>
      <c r="J20" s="853"/>
      <c r="K20" s="853"/>
      <c r="L20" s="853"/>
      <c r="M20" s="853"/>
      <c r="N20" s="853"/>
      <c r="O20" s="853"/>
      <c r="P20" s="853"/>
      <c r="Q20" s="853"/>
      <c r="R20" s="853"/>
      <c r="S20" s="853"/>
      <c r="T20" s="853"/>
      <c r="U20" s="853"/>
      <c r="V20" s="853"/>
      <c r="W20" s="853"/>
      <c r="X20" s="853"/>
      <c r="Y20" s="853"/>
    </row>
    <row r="21" spans="2:25" x14ac:dyDescent="0.3">
      <c r="B21" s="853"/>
      <c r="C21" s="853"/>
      <c r="D21" s="853"/>
      <c r="E21" s="853"/>
      <c r="F21" s="853"/>
      <c r="G21" s="853"/>
      <c r="H21" s="853"/>
      <c r="I21" s="853"/>
      <c r="J21" s="853"/>
      <c r="K21" s="853"/>
      <c r="L21" s="853"/>
      <c r="M21" s="853"/>
      <c r="N21" s="853"/>
      <c r="O21" s="853"/>
      <c r="P21" s="853"/>
      <c r="Q21" s="853"/>
      <c r="R21" s="853"/>
      <c r="S21" s="853"/>
      <c r="T21" s="853"/>
      <c r="U21" s="853"/>
      <c r="V21" s="853"/>
      <c r="W21" s="853"/>
      <c r="X21" s="853"/>
      <c r="Y21" s="853"/>
    </row>
    <row r="22" spans="2:25" x14ac:dyDescent="0.3">
      <c r="B22" s="853"/>
      <c r="C22" s="853"/>
      <c r="D22" s="853"/>
      <c r="E22" s="853"/>
      <c r="F22" s="853"/>
      <c r="G22" s="853"/>
      <c r="H22" s="853"/>
      <c r="I22" s="853"/>
      <c r="J22" s="853"/>
      <c r="K22" s="853"/>
      <c r="L22" s="853"/>
      <c r="M22" s="853"/>
      <c r="N22" s="853"/>
      <c r="O22" s="853"/>
      <c r="P22" s="853"/>
      <c r="Q22" s="853"/>
      <c r="R22" s="853"/>
      <c r="S22" s="853"/>
      <c r="T22" s="853"/>
      <c r="U22" s="853"/>
      <c r="V22" s="853"/>
      <c r="W22" s="853"/>
      <c r="X22" s="853"/>
      <c r="Y22" s="853"/>
    </row>
    <row r="23" spans="2:25" x14ac:dyDescent="0.3">
      <c r="B23" s="853"/>
      <c r="C23" s="853"/>
      <c r="D23" s="853"/>
      <c r="E23" s="853"/>
      <c r="F23" s="853"/>
      <c r="G23" s="853"/>
      <c r="H23" s="853"/>
      <c r="I23" s="853"/>
      <c r="J23" s="853"/>
      <c r="K23" s="853"/>
      <c r="L23" s="853"/>
      <c r="M23" s="853"/>
      <c r="N23" s="853"/>
      <c r="O23" s="853"/>
      <c r="P23" s="853"/>
      <c r="Q23" s="853"/>
      <c r="R23" s="853"/>
      <c r="S23" s="853"/>
      <c r="T23" s="853"/>
      <c r="U23" s="853"/>
      <c r="V23" s="853"/>
      <c r="W23" s="853"/>
      <c r="X23" s="853"/>
      <c r="Y23" s="853"/>
    </row>
    <row r="24" spans="2:25" x14ac:dyDescent="0.3">
      <c r="B24" s="853"/>
      <c r="C24" s="853"/>
      <c r="D24" s="853"/>
      <c r="E24" s="853"/>
      <c r="F24" s="853"/>
      <c r="G24" s="853"/>
      <c r="H24" s="853"/>
      <c r="I24" s="853"/>
      <c r="J24" s="853"/>
      <c r="K24" s="853"/>
      <c r="L24" s="853"/>
      <c r="M24" s="853"/>
      <c r="N24" s="853"/>
      <c r="O24" s="853"/>
      <c r="P24" s="853"/>
      <c r="Q24" s="853"/>
      <c r="R24" s="853"/>
      <c r="S24" s="853"/>
      <c r="T24" s="853"/>
      <c r="U24" s="853"/>
      <c r="V24" s="853"/>
      <c r="W24" s="853"/>
      <c r="X24" s="853"/>
      <c r="Y24" s="853"/>
    </row>
    <row r="25" spans="2:25" x14ac:dyDescent="0.3">
      <c r="B25" s="853"/>
      <c r="C25" s="853"/>
      <c r="D25" s="853"/>
      <c r="E25" s="853"/>
      <c r="F25" s="853"/>
      <c r="G25" s="853"/>
      <c r="H25" s="853"/>
      <c r="I25" s="853"/>
      <c r="J25" s="853"/>
      <c r="K25" s="853"/>
      <c r="L25" s="853"/>
      <c r="M25" s="853"/>
      <c r="N25" s="853"/>
      <c r="O25" s="853"/>
      <c r="P25" s="853"/>
      <c r="Q25" s="853"/>
      <c r="R25" s="853"/>
      <c r="S25" s="853"/>
      <c r="T25" s="853"/>
      <c r="U25" s="853"/>
      <c r="V25" s="853"/>
      <c r="W25" s="853"/>
      <c r="X25" s="853"/>
      <c r="Y25" s="853"/>
    </row>
    <row r="26" spans="2:25" x14ac:dyDescent="0.3">
      <c r="B26" s="853"/>
      <c r="C26" s="853"/>
      <c r="D26" s="853"/>
      <c r="E26" s="853"/>
      <c r="F26" s="853"/>
      <c r="G26" s="853"/>
      <c r="H26" s="853"/>
      <c r="I26" s="853"/>
      <c r="J26" s="853"/>
      <c r="K26" s="853"/>
      <c r="L26" s="853"/>
      <c r="M26" s="853"/>
      <c r="N26" s="853"/>
      <c r="O26" s="853"/>
      <c r="P26" s="853"/>
      <c r="Q26" s="853"/>
      <c r="R26" s="853"/>
      <c r="S26" s="853"/>
      <c r="T26" s="853"/>
      <c r="U26" s="853"/>
      <c r="V26" s="853"/>
      <c r="W26" s="853"/>
      <c r="X26" s="853"/>
      <c r="Y26" s="853"/>
    </row>
    <row r="27" spans="2:25" ht="30" customHeight="1" x14ac:dyDescent="0.3">
      <c r="B27" s="859"/>
      <c r="C27" s="859"/>
      <c r="D27" s="859"/>
      <c r="E27" s="859"/>
      <c r="F27" s="859"/>
      <c r="G27" s="859"/>
      <c r="H27" s="859"/>
      <c r="I27" s="859"/>
      <c r="J27" s="859"/>
      <c r="K27" s="859"/>
      <c r="L27" s="859"/>
      <c r="M27" s="859"/>
      <c r="N27" s="136"/>
      <c r="O27" s="136"/>
      <c r="P27" s="136"/>
      <c r="Q27" s="136"/>
      <c r="R27" s="136"/>
      <c r="S27" s="136"/>
      <c r="T27" s="136"/>
      <c r="U27" s="136"/>
      <c r="V27" s="136"/>
      <c r="W27" s="136"/>
      <c r="X27" s="136"/>
      <c r="Y27" s="136"/>
    </row>
    <row r="29" spans="2:25" x14ac:dyDescent="0.3">
      <c r="B29" s="855"/>
      <c r="C29" s="855"/>
      <c r="D29" s="855"/>
      <c r="E29" s="855"/>
      <c r="F29" s="855"/>
      <c r="G29" s="855"/>
      <c r="H29" s="855"/>
      <c r="I29" s="855"/>
      <c r="J29" s="855"/>
      <c r="K29" s="855"/>
    </row>
    <row r="30" spans="2:25" x14ac:dyDescent="0.3">
      <c r="B30" s="853"/>
      <c r="C30" s="853"/>
      <c r="D30" s="853"/>
      <c r="E30" s="853"/>
      <c r="F30" s="853"/>
      <c r="G30" s="853"/>
      <c r="H30" s="853"/>
      <c r="I30" s="853"/>
      <c r="J30" s="853"/>
      <c r="K30" s="853"/>
      <c r="L30" s="853"/>
      <c r="M30" s="853"/>
      <c r="N30" s="853"/>
      <c r="O30" s="853"/>
      <c r="P30" s="853"/>
      <c r="Q30" s="853"/>
      <c r="R30" s="853"/>
      <c r="S30" s="853"/>
      <c r="T30" s="853"/>
      <c r="U30" s="853"/>
      <c r="V30" s="853"/>
      <c r="W30" s="853"/>
      <c r="X30" s="853"/>
      <c r="Y30" s="853"/>
    </row>
    <row r="31" spans="2:25" x14ac:dyDescent="0.3">
      <c r="B31" s="853"/>
      <c r="C31" s="853"/>
      <c r="D31" s="853"/>
      <c r="E31" s="853"/>
      <c r="F31" s="853"/>
      <c r="G31" s="853"/>
      <c r="H31" s="853"/>
      <c r="I31" s="853"/>
      <c r="J31" s="853"/>
      <c r="K31" s="853"/>
      <c r="L31" s="853"/>
      <c r="M31" s="853"/>
      <c r="N31" s="853"/>
      <c r="O31" s="853"/>
      <c r="P31" s="853"/>
      <c r="Q31" s="853"/>
      <c r="R31" s="853"/>
      <c r="S31" s="853"/>
      <c r="T31" s="853"/>
      <c r="U31" s="853"/>
      <c r="V31" s="853"/>
      <c r="W31" s="853"/>
      <c r="X31" s="853"/>
      <c r="Y31" s="853"/>
    </row>
    <row r="32" spans="2:25" x14ac:dyDescent="0.3">
      <c r="B32" s="853"/>
      <c r="C32" s="853"/>
      <c r="D32" s="853"/>
      <c r="E32" s="853"/>
      <c r="F32" s="853"/>
      <c r="G32" s="853"/>
      <c r="H32" s="853"/>
      <c r="I32" s="853"/>
      <c r="J32" s="853"/>
      <c r="K32" s="853"/>
      <c r="L32" s="853"/>
      <c r="M32" s="853"/>
      <c r="N32" s="853"/>
      <c r="O32" s="853"/>
      <c r="P32" s="853"/>
      <c r="Q32" s="853"/>
      <c r="R32" s="853"/>
      <c r="S32" s="853"/>
      <c r="T32" s="853"/>
      <c r="U32" s="853"/>
      <c r="V32" s="853"/>
      <c r="W32" s="853"/>
      <c r="X32" s="853"/>
      <c r="Y32" s="853"/>
    </row>
    <row r="33" spans="2:25" x14ac:dyDescent="0.3">
      <c r="B33" s="853"/>
      <c r="C33" s="853"/>
      <c r="D33" s="853"/>
      <c r="E33" s="853"/>
      <c r="F33" s="853"/>
      <c r="G33" s="853"/>
      <c r="H33" s="853"/>
      <c r="I33" s="853"/>
      <c r="J33" s="853"/>
      <c r="K33" s="853"/>
      <c r="L33" s="853"/>
      <c r="M33" s="853"/>
      <c r="N33" s="853"/>
      <c r="O33" s="853"/>
      <c r="P33" s="853"/>
      <c r="Q33" s="853"/>
      <c r="R33" s="853"/>
      <c r="S33" s="853"/>
      <c r="T33" s="853"/>
      <c r="U33" s="853"/>
      <c r="V33" s="853"/>
      <c r="W33" s="853"/>
      <c r="X33" s="853"/>
      <c r="Y33" s="853"/>
    </row>
    <row r="34" spans="2:25" x14ac:dyDescent="0.3">
      <c r="B34" s="853"/>
      <c r="C34" s="853"/>
      <c r="D34" s="853"/>
      <c r="E34" s="853"/>
      <c r="F34" s="853"/>
      <c r="G34" s="853"/>
      <c r="H34" s="853"/>
      <c r="I34" s="853"/>
      <c r="J34" s="853"/>
      <c r="K34" s="853"/>
      <c r="L34" s="853"/>
      <c r="M34" s="853"/>
      <c r="N34" s="853"/>
      <c r="O34" s="853"/>
      <c r="P34" s="853"/>
      <c r="Q34" s="853"/>
      <c r="R34" s="853"/>
      <c r="S34" s="853"/>
      <c r="T34" s="853"/>
      <c r="U34" s="853"/>
      <c r="V34" s="853"/>
      <c r="W34" s="853"/>
      <c r="X34" s="853"/>
      <c r="Y34" s="853"/>
    </row>
    <row r="35" spans="2:25" x14ac:dyDescent="0.3">
      <c r="B35" s="853"/>
      <c r="C35" s="853"/>
      <c r="D35" s="853"/>
      <c r="E35" s="853"/>
      <c r="F35" s="853"/>
      <c r="G35" s="853"/>
      <c r="H35" s="853"/>
      <c r="I35" s="853"/>
      <c r="J35" s="853"/>
      <c r="K35" s="853"/>
      <c r="L35" s="853"/>
      <c r="M35" s="853"/>
      <c r="N35" s="853"/>
      <c r="O35" s="853"/>
      <c r="P35" s="853"/>
      <c r="Q35" s="853"/>
      <c r="R35" s="853"/>
      <c r="S35" s="853"/>
      <c r="T35" s="853"/>
      <c r="U35" s="853"/>
      <c r="V35" s="853"/>
      <c r="W35" s="853"/>
      <c r="X35" s="853"/>
      <c r="Y35" s="853"/>
    </row>
    <row r="36" spans="2:25" x14ac:dyDescent="0.3">
      <c r="B36" s="856"/>
      <c r="C36" s="856"/>
      <c r="D36" s="856"/>
      <c r="E36" s="856"/>
      <c r="F36" s="856"/>
      <c r="G36" s="856"/>
      <c r="H36" s="856"/>
      <c r="I36" s="856"/>
      <c r="J36" s="856"/>
      <c r="K36" s="856"/>
      <c r="L36" s="856"/>
      <c r="M36" s="856"/>
      <c r="N36" s="856"/>
      <c r="O36" s="856"/>
      <c r="P36" s="856"/>
      <c r="Q36" s="856"/>
      <c r="R36" s="856"/>
      <c r="S36" s="856"/>
      <c r="T36" s="856"/>
      <c r="U36" s="856"/>
      <c r="V36" s="856"/>
      <c r="W36" s="856"/>
      <c r="X36" s="856"/>
      <c r="Y36" s="856"/>
    </row>
    <row r="37" spans="2:25" x14ac:dyDescent="0.3">
      <c r="B37" s="213"/>
    </row>
  </sheetData>
  <mergeCells count="41">
    <mergeCell ref="P3:Y3"/>
    <mergeCell ref="P4:Y4"/>
    <mergeCell ref="D5:E6"/>
    <mergeCell ref="F5:G6"/>
    <mergeCell ref="P5:Y5"/>
    <mergeCell ref="H6:I6"/>
    <mergeCell ref="J6:K6"/>
    <mergeCell ref="L6:M6"/>
    <mergeCell ref="N6:O6"/>
    <mergeCell ref="P6:Y6"/>
    <mergeCell ref="P13:Y13"/>
    <mergeCell ref="P11:Y11"/>
    <mergeCell ref="P12:Y12"/>
    <mergeCell ref="P7:Y7"/>
    <mergeCell ref="P8:Y8"/>
    <mergeCell ref="P9:Y9"/>
    <mergeCell ref="P10:Y10"/>
    <mergeCell ref="P14:Y14"/>
    <mergeCell ref="P15:Y15"/>
    <mergeCell ref="P16:Y16"/>
    <mergeCell ref="B17:L17"/>
    <mergeCell ref="P17:Y17"/>
    <mergeCell ref="B29:K29"/>
    <mergeCell ref="P18:Y18"/>
    <mergeCell ref="B19:L19"/>
    <mergeCell ref="P19:Y19"/>
    <mergeCell ref="B20:Y20"/>
    <mergeCell ref="B21:Y21"/>
    <mergeCell ref="B22:Y22"/>
    <mergeCell ref="B23:Y23"/>
    <mergeCell ref="B24:Y24"/>
    <mergeCell ref="B25:Y25"/>
    <mergeCell ref="B26:Y26"/>
    <mergeCell ref="B27:M27"/>
    <mergeCell ref="B36:Y36"/>
    <mergeCell ref="B30:Y30"/>
    <mergeCell ref="B31:Y31"/>
    <mergeCell ref="B32:Y32"/>
    <mergeCell ref="B33:Y33"/>
    <mergeCell ref="B34:Y34"/>
    <mergeCell ref="B35:Y35"/>
  </mergeCell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C000"/>
    <pageSetUpPr fitToPage="1"/>
  </sheetPr>
  <dimension ref="B2:M13"/>
  <sheetViews>
    <sheetView showGridLines="0" zoomScale="80" zoomScaleNormal="80" zoomScalePageLayoutView="70" workbookViewId="0">
      <selection activeCell="B2" sqref="B2:H2"/>
    </sheetView>
  </sheetViews>
  <sheetFormatPr defaultColWidth="9.21875" defaultRowHeight="14.4" x14ac:dyDescent="0.3"/>
  <cols>
    <col min="1" max="1" width="9.21875" style="10"/>
    <col min="2" max="2" width="15.21875" style="10" customWidth="1"/>
    <col min="3" max="3" width="43.77734375" style="10" customWidth="1"/>
    <col min="4" max="8" width="22.21875" style="10" customWidth="1"/>
    <col min="9" max="9" width="9.21875" style="10"/>
    <col min="10" max="10" width="13.21875" style="9" customWidth="1"/>
    <col min="11" max="16384" width="9.21875" style="10"/>
  </cols>
  <sheetData>
    <row r="2" spans="2:13" s="11" customFormat="1" x14ac:dyDescent="0.3">
      <c r="B2" s="192" t="s">
        <v>583</v>
      </c>
      <c r="C2" s="192"/>
      <c r="D2" s="192"/>
      <c r="E2" s="192"/>
      <c r="F2" s="192"/>
      <c r="G2" s="192"/>
      <c r="H2" s="192"/>
      <c r="I2" s="192"/>
      <c r="J2" s="192"/>
      <c r="K2" s="192"/>
      <c r="L2" s="192"/>
      <c r="M2" s="192"/>
    </row>
    <row r="3" spans="2:13" s="11" customFormat="1" x14ac:dyDescent="0.3"/>
    <row r="4" spans="2:13" s="11" customFormat="1" x14ac:dyDescent="0.3">
      <c r="B4" s="10"/>
    </row>
    <row r="5" spans="2:13" s="11" customFormat="1" x14ac:dyDescent="0.3">
      <c r="B5" s="10"/>
    </row>
    <row r="6" spans="2:13" ht="13.5" customHeight="1" x14ac:dyDescent="0.3">
      <c r="B6" s="860" t="s">
        <v>584</v>
      </c>
      <c r="C6" s="860"/>
      <c r="D6" s="13" t="s">
        <v>206</v>
      </c>
      <c r="E6" s="13" t="s">
        <v>207</v>
      </c>
      <c r="F6" s="13" t="s">
        <v>208</v>
      </c>
      <c r="G6" s="13" t="s">
        <v>243</v>
      </c>
      <c r="H6" s="14" t="s">
        <v>244</v>
      </c>
    </row>
    <row r="7" spans="2:13" ht="15" customHeight="1" x14ac:dyDescent="0.3">
      <c r="B7" s="860"/>
      <c r="C7" s="860"/>
      <c r="D7" s="861" t="s">
        <v>585</v>
      </c>
      <c r="E7" s="861"/>
      <c r="F7" s="861"/>
      <c r="G7" s="685" t="s">
        <v>586</v>
      </c>
      <c r="H7" s="685" t="s">
        <v>587</v>
      </c>
    </row>
    <row r="8" spans="2:13" ht="15" customHeight="1" x14ac:dyDescent="0.3">
      <c r="B8" s="860"/>
      <c r="C8" s="860"/>
      <c r="D8" s="15" t="s">
        <v>588</v>
      </c>
      <c r="E8" s="15" t="s">
        <v>589</v>
      </c>
      <c r="F8" s="15" t="s">
        <v>590</v>
      </c>
      <c r="G8" s="685"/>
      <c r="H8" s="685"/>
    </row>
    <row r="9" spans="2:13" ht="38.25" customHeight="1" x14ac:dyDescent="0.3">
      <c r="B9" s="12">
        <v>1</v>
      </c>
      <c r="C9" s="17" t="s">
        <v>591</v>
      </c>
      <c r="D9" s="319">
        <v>0</v>
      </c>
      <c r="E9" s="319">
        <v>0</v>
      </c>
      <c r="F9" s="319">
        <v>0</v>
      </c>
      <c r="G9" s="319">
        <v>0</v>
      </c>
      <c r="H9" s="319">
        <v>0</v>
      </c>
    </row>
    <row r="10" spans="2:13" ht="28.8" x14ac:dyDescent="0.3">
      <c r="B10" s="12">
        <v>2</v>
      </c>
      <c r="C10" s="18" t="s">
        <v>592</v>
      </c>
      <c r="D10" s="319">
        <v>30.705000000000002</v>
      </c>
      <c r="E10" s="319">
        <v>33.113</v>
      </c>
      <c r="F10" s="319">
        <v>41.34</v>
      </c>
      <c r="G10" s="319">
        <v>4.4950000000000001</v>
      </c>
      <c r="H10" s="319">
        <v>56.188000000000002</v>
      </c>
    </row>
    <row r="11" spans="2:13" ht="32.4" customHeight="1" x14ac:dyDescent="0.3">
      <c r="B11" s="12">
        <v>3</v>
      </c>
      <c r="C11" s="19" t="s">
        <v>593</v>
      </c>
      <c r="D11" s="319">
        <v>-1.8520000000000001</v>
      </c>
      <c r="E11" s="319">
        <v>-0.77900000000000003</v>
      </c>
      <c r="F11" s="319">
        <v>-0.129</v>
      </c>
      <c r="G11" s="320">
        <v>0</v>
      </c>
      <c r="H11" s="320">
        <v>0</v>
      </c>
    </row>
    <row r="12" spans="2:13" ht="32.4" customHeight="1" x14ac:dyDescent="0.3">
      <c r="B12" s="12">
        <v>4</v>
      </c>
      <c r="C12" s="19" t="s">
        <v>594</v>
      </c>
      <c r="D12" s="319">
        <v>32.557000000000002</v>
      </c>
      <c r="E12" s="319">
        <v>33.892000000000003</v>
      </c>
      <c r="F12" s="319">
        <v>41.469000000000001</v>
      </c>
      <c r="G12" s="320">
        <v>0</v>
      </c>
      <c r="H12" s="320">
        <v>0</v>
      </c>
    </row>
    <row r="13" spans="2:13" ht="38.25" customHeight="1" x14ac:dyDescent="0.3">
      <c r="B13" s="20">
        <v>5</v>
      </c>
      <c r="C13" s="17" t="s">
        <v>595</v>
      </c>
      <c r="D13" s="319">
        <v>0</v>
      </c>
      <c r="E13" s="319">
        <v>0</v>
      </c>
      <c r="F13" s="319">
        <v>0</v>
      </c>
      <c r="G13" s="319">
        <v>0</v>
      </c>
      <c r="H13" s="319">
        <v>0</v>
      </c>
    </row>
  </sheetData>
  <mergeCells count="4">
    <mergeCell ref="B6:C8"/>
    <mergeCell ref="D7:F7"/>
    <mergeCell ref="G7:G8"/>
    <mergeCell ref="H7:H8"/>
  </mergeCells>
  <pageMargins left="0.7" right="0.7" top="0.75" bottom="0.75" header="0.3" footer="0.3"/>
  <pageSetup paperSize="9" scale="72" orientation="landscape"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2C2D6-A4A8-4E65-98F6-B8CA83F9DA23}">
  <sheetPr>
    <tabColor rgb="FFFFC000"/>
    <pageSetUpPr fitToPage="1"/>
  </sheetPr>
  <dimension ref="B2:I14"/>
  <sheetViews>
    <sheetView showGridLines="0" zoomScaleNormal="100" workbookViewId="0">
      <selection activeCell="B2" sqref="B2:H2"/>
    </sheetView>
  </sheetViews>
  <sheetFormatPr defaultColWidth="9.109375" defaultRowHeight="14.4" x14ac:dyDescent="0.3"/>
  <cols>
    <col min="1" max="1" width="9.109375" style="10"/>
    <col min="2" max="2" width="37.44140625" style="10" customWidth="1"/>
    <col min="3" max="3" width="18.109375" style="10" customWidth="1"/>
    <col min="4" max="8" width="14.77734375" style="10" customWidth="1"/>
    <col min="9" max="9" width="26.44140625" style="10" customWidth="1"/>
    <col min="10" max="16384" width="9.109375" style="10"/>
  </cols>
  <sheetData>
    <row r="2" spans="2:9" x14ac:dyDescent="0.3">
      <c r="B2" s="192" t="s">
        <v>995</v>
      </c>
    </row>
    <row r="5" spans="2:9" x14ac:dyDescent="0.3">
      <c r="B5" s="16" t="s">
        <v>206</v>
      </c>
      <c r="C5" s="44" t="s">
        <v>207</v>
      </c>
      <c r="D5" s="16" t="s">
        <v>208</v>
      </c>
      <c r="E5" s="16" t="s">
        <v>243</v>
      </c>
      <c r="F5" s="16" t="s">
        <v>244</v>
      </c>
      <c r="G5" s="16" t="s">
        <v>308</v>
      </c>
      <c r="H5" s="16" t="s">
        <v>309</v>
      </c>
      <c r="I5" s="44" t="s">
        <v>310</v>
      </c>
    </row>
    <row r="6" spans="2:9" x14ac:dyDescent="0.3">
      <c r="B6" s="686" t="s">
        <v>996</v>
      </c>
      <c r="C6" s="685" t="s">
        <v>997</v>
      </c>
      <c r="D6" s="687" t="s">
        <v>998</v>
      </c>
      <c r="E6" s="688"/>
      <c r="F6" s="688"/>
      <c r="G6" s="688"/>
      <c r="H6" s="689"/>
      <c r="I6" s="169" t="s">
        <v>999</v>
      </c>
    </row>
    <row r="7" spans="2:9" ht="43.2" x14ac:dyDescent="0.3">
      <c r="B7" s="686"/>
      <c r="C7" s="685"/>
      <c r="D7" s="16" t="s">
        <v>1000</v>
      </c>
      <c r="E7" s="16" t="s">
        <v>1001</v>
      </c>
      <c r="F7" s="16" t="s">
        <v>1002</v>
      </c>
      <c r="G7" s="16" t="s">
        <v>1003</v>
      </c>
      <c r="H7" s="16" t="s">
        <v>1004</v>
      </c>
      <c r="I7" s="170"/>
    </row>
    <row r="8" spans="2:9" ht="20.399999999999999" customHeight="1" x14ac:dyDescent="0.3">
      <c r="B8" s="353" t="s">
        <v>1070</v>
      </c>
      <c r="C8" s="354" t="s">
        <v>1000</v>
      </c>
      <c r="D8" s="355" t="s">
        <v>1005</v>
      </c>
      <c r="E8" s="356"/>
      <c r="F8" s="356"/>
      <c r="G8" s="356"/>
      <c r="H8" s="356"/>
      <c r="I8" s="354" t="s">
        <v>1006</v>
      </c>
    </row>
    <row r="9" spans="2:9" ht="20.399999999999999" customHeight="1" x14ac:dyDescent="0.3">
      <c r="B9" s="353" t="s">
        <v>1328</v>
      </c>
      <c r="C9" s="354" t="s">
        <v>1000</v>
      </c>
      <c r="D9" s="355" t="s">
        <v>1005</v>
      </c>
      <c r="E9" s="355"/>
      <c r="F9" s="356"/>
      <c r="G9" s="356"/>
      <c r="H9" s="356"/>
      <c r="I9" s="354" t="s">
        <v>1006</v>
      </c>
    </row>
    <row r="10" spans="2:9" ht="20.399999999999999" customHeight="1" x14ac:dyDescent="0.3">
      <c r="B10" s="353" t="s">
        <v>1329</v>
      </c>
      <c r="C10" s="354" t="s">
        <v>1000</v>
      </c>
      <c r="D10" s="355" t="s">
        <v>1005</v>
      </c>
      <c r="E10" s="355"/>
      <c r="F10" s="356"/>
      <c r="G10" s="356"/>
      <c r="H10" s="356"/>
      <c r="I10" s="354" t="s">
        <v>1006</v>
      </c>
    </row>
    <row r="11" spans="2:9" ht="20.399999999999999" customHeight="1" x14ac:dyDescent="0.3">
      <c r="B11" s="353" t="s">
        <v>1071</v>
      </c>
      <c r="C11" s="354" t="s">
        <v>1000</v>
      </c>
      <c r="D11" s="355" t="s">
        <v>1005</v>
      </c>
      <c r="E11" s="356"/>
      <c r="F11" s="356"/>
      <c r="G11" s="355"/>
      <c r="H11" s="355"/>
      <c r="I11" s="354" t="s">
        <v>1072</v>
      </c>
    </row>
    <row r="12" spans="2:9" ht="20.399999999999999" customHeight="1" x14ac:dyDescent="0.3">
      <c r="B12" s="353" t="s">
        <v>1330</v>
      </c>
      <c r="C12" s="354" t="s">
        <v>1000</v>
      </c>
      <c r="D12" s="355" t="s">
        <v>1005</v>
      </c>
      <c r="E12" s="356"/>
      <c r="F12" s="355"/>
      <c r="G12" s="356"/>
      <c r="H12" s="356"/>
      <c r="I12" s="354" t="s">
        <v>1073</v>
      </c>
    </row>
    <row r="13" spans="2:9" ht="20.399999999999999" customHeight="1" x14ac:dyDescent="0.3">
      <c r="B13" s="357" t="s">
        <v>1074</v>
      </c>
      <c r="C13" s="354" t="s">
        <v>1000</v>
      </c>
      <c r="D13" s="355" t="s">
        <v>1005</v>
      </c>
      <c r="E13" s="356"/>
      <c r="F13" s="355"/>
      <c r="G13" s="356"/>
      <c r="H13" s="356"/>
      <c r="I13" s="354" t="s">
        <v>1072</v>
      </c>
    </row>
    <row r="14" spans="2:9" ht="20.399999999999999" customHeight="1" x14ac:dyDescent="0.3">
      <c r="B14" s="357" t="s">
        <v>1075</v>
      </c>
      <c r="C14" s="354" t="s">
        <v>1000</v>
      </c>
      <c r="D14" s="355" t="s">
        <v>1005</v>
      </c>
      <c r="E14" s="356"/>
      <c r="F14" s="355"/>
      <c r="G14" s="356"/>
      <c r="H14" s="356"/>
      <c r="I14" s="354" t="s">
        <v>1073</v>
      </c>
    </row>
  </sheetData>
  <mergeCells count="3">
    <mergeCell ref="B6:B7"/>
    <mergeCell ref="C6:C7"/>
    <mergeCell ref="D6:H6"/>
  </mergeCells>
  <pageMargins left="0.70866141732283472" right="0.70866141732283472" top="0.74803149606299213" bottom="0.74803149606299213" header="0.31496062992125984" footer="0.31496062992125984"/>
  <pageSetup paperSize="9" scale="84" orientation="landscape" r:id="rId1"/>
  <headerFooter>
    <oddHeader>&amp;CEN
Annex V</oddHeader>
    <oddFooter>&amp;C&amp;P</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71C88-DB95-42B7-A5B0-44A360289702}">
  <sheetPr>
    <tabColor rgb="FFFFC000"/>
  </sheetPr>
  <dimension ref="B1:H10"/>
  <sheetViews>
    <sheetView showGridLines="0" zoomScale="72" zoomScaleNormal="72" workbookViewId="0">
      <selection activeCell="B2" sqref="B2:H2"/>
    </sheetView>
  </sheetViews>
  <sheetFormatPr defaultRowHeight="40.200000000000003" customHeight="1" x14ac:dyDescent="0.3"/>
  <cols>
    <col min="1" max="1" width="9.6640625" style="479" customWidth="1"/>
    <col min="2" max="2" width="26" style="479" bestFit="1" customWidth="1"/>
    <col min="3" max="3" width="21.33203125" style="479" customWidth="1"/>
    <col min="4" max="4" width="139.77734375" style="479" customWidth="1"/>
    <col min="5" max="6" width="22.33203125" style="479" customWidth="1"/>
    <col min="7" max="7" width="8.88671875" style="479"/>
    <col min="8" max="8" width="13.109375" style="568" customWidth="1"/>
    <col min="9" max="9" width="52.44140625" style="479" customWidth="1"/>
    <col min="10" max="16384" width="8.88671875" style="479"/>
  </cols>
  <sheetData>
    <row r="1" spans="2:8" ht="14.4" x14ac:dyDescent="0.3">
      <c r="B1" s="566"/>
      <c r="C1" s="567"/>
      <c r="D1" s="567"/>
      <c r="E1" s="567"/>
      <c r="F1" s="567"/>
      <c r="G1" s="567"/>
    </row>
    <row r="2" spans="2:8" ht="14.4" x14ac:dyDescent="0.3">
      <c r="B2" s="569" t="s">
        <v>1176</v>
      </c>
    </row>
    <row r="3" spans="2:8" ht="14.4" x14ac:dyDescent="0.3"/>
    <row r="4" spans="2:8" ht="14.4" x14ac:dyDescent="0.3"/>
    <row r="5" spans="2:8" ht="14.4" x14ac:dyDescent="0.3"/>
    <row r="6" spans="2:8" ht="40.200000000000003" customHeight="1" x14ac:dyDescent="0.3">
      <c r="B6" s="570" t="s">
        <v>1135</v>
      </c>
      <c r="C6" s="570" t="s">
        <v>1018</v>
      </c>
      <c r="D6" s="571"/>
      <c r="G6" s="568"/>
      <c r="H6" s="479"/>
    </row>
    <row r="7" spans="2:8" ht="409.2" customHeight="1" x14ac:dyDescent="0.3">
      <c r="B7" s="573" t="s">
        <v>1177</v>
      </c>
      <c r="C7" s="564" t="s">
        <v>607</v>
      </c>
      <c r="D7" s="572" t="s">
        <v>1178</v>
      </c>
      <c r="G7" s="568"/>
      <c r="H7" s="479"/>
    </row>
    <row r="8" spans="2:8" ht="73.8" customHeight="1" x14ac:dyDescent="0.3">
      <c r="B8" s="565" t="s">
        <v>1179</v>
      </c>
      <c r="C8" s="564" t="s">
        <v>73</v>
      </c>
      <c r="D8" s="572" t="s">
        <v>1180</v>
      </c>
      <c r="G8" s="568"/>
      <c r="H8" s="479"/>
    </row>
    <row r="9" spans="2:8" ht="40.200000000000003" customHeight="1" x14ac:dyDescent="0.3">
      <c r="B9" s="565" t="s">
        <v>1179</v>
      </c>
      <c r="C9" s="564" t="s">
        <v>1141</v>
      </c>
      <c r="D9" s="572" t="s">
        <v>95</v>
      </c>
      <c r="G9" s="568"/>
      <c r="H9" s="479"/>
    </row>
    <row r="10" spans="2:8" ht="40.200000000000003" customHeight="1" x14ac:dyDescent="0.3">
      <c r="B10" s="565" t="s">
        <v>1181</v>
      </c>
      <c r="C10" s="564" t="s">
        <v>1105</v>
      </c>
      <c r="D10" s="572" t="s">
        <v>95</v>
      </c>
      <c r="G10" s="568"/>
      <c r="H10" s="479"/>
    </row>
  </sheetData>
  <pageMargins left="0.70866141732283472" right="0.70866141732283472" top="0.74803149606299213" bottom="0.74803149606299213" header="0.31496062992125984" footer="0.31496062992125984"/>
  <pageSetup paperSize="9" orientation="landscape" verticalDpi="1200" r:id="rId1"/>
  <headerFooter>
    <oddHeader>&amp;CEN
Annex XXXI</oddHeader>
    <oddFooter>&amp;C&amp;P</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C000"/>
    <pageSetUpPr fitToPage="1"/>
  </sheetPr>
  <dimension ref="B2:M20"/>
  <sheetViews>
    <sheetView showGridLines="0" zoomScale="80" zoomScaleNormal="80" workbookViewId="0">
      <selection activeCell="B2" sqref="B2:H2"/>
    </sheetView>
  </sheetViews>
  <sheetFormatPr defaultColWidth="11.44140625" defaultRowHeight="14.4" x14ac:dyDescent="0.3"/>
  <cols>
    <col min="1" max="1" width="2.77734375" style="10" customWidth="1"/>
    <col min="2" max="2" width="6.77734375" style="10" customWidth="1"/>
    <col min="3" max="3" width="41.77734375" style="10" customWidth="1"/>
    <col min="4" max="4" width="45.5546875" style="10" customWidth="1"/>
    <col min="5" max="5" width="15.21875" style="10" customWidth="1"/>
    <col min="6" max="16384" width="11.44140625" style="10"/>
  </cols>
  <sheetData>
    <row r="2" spans="2:13" ht="14.25" customHeight="1" x14ac:dyDescent="0.3">
      <c r="B2" s="192"/>
      <c r="C2" s="192" t="s">
        <v>596</v>
      </c>
    </row>
    <row r="3" spans="2:13" s="81" customFormat="1" x14ac:dyDescent="0.3">
      <c r="C3" s="192"/>
      <c r="D3" s="192"/>
      <c r="E3" s="192"/>
      <c r="F3" s="192"/>
      <c r="G3" s="192"/>
      <c r="H3" s="192"/>
      <c r="I3" s="192"/>
      <c r="J3" s="192"/>
      <c r="K3" s="192"/>
      <c r="L3" s="192"/>
      <c r="M3" s="192"/>
    </row>
    <row r="4" spans="2:13" x14ac:dyDescent="0.3">
      <c r="D4" s="44" t="s">
        <v>206</v>
      </c>
    </row>
    <row r="5" spans="2:13" ht="62.25" customHeight="1" x14ac:dyDescent="0.3">
      <c r="B5" s="208"/>
      <c r="C5" s="155"/>
      <c r="D5" s="22" t="s">
        <v>597</v>
      </c>
    </row>
    <row r="6" spans="2:13" ht="30" customHeight="1" x14ac:dyDescent="0.3">
      <c r="B6" s="208"/>
      <c r="C6" s="24" t="s">
        <v>598</v>
      </c>
      <c r="D6" s="209"/>
    </row>
    <row r="7" spans="2:13" ht="24.6" customHeight="1" x14ac:dyDescent="0.3">
      <c r="B7" s="210">
        <v>1</v>
      </c>
      <c r="C7" s="211" t="s">
        <v>599</v>
      </c>
      <c r="D7" s="155">
        <v>0</v>
      </c>
    </row>
    <row r="8" spans="2:13" ht="24.6" customHeight="1" x14ac:dyDescent="0.3">
      <c r="B8" s="210">
        <v>2</v>
      </c>
      <c r="C8" s="211" t="s">
        <v>600</v>
      </c>
      <c r="D8" s="155">
        <v>0</v>
      </c>
    </row>
    <row r="9" spans="2:13" ht="24.6" customHeight="1" x14ac:dyDescent="0.3">
      <c r="B9" s="210">
        <v>3</v>
      </c>
      <c r="C9" s="211" t="s">
        <v>601</v>
      </c>
      <c r="D9" s="155">
        <v>0</v>
      </c>
    </row>
    <row r="10" spans="2:13" ht="24.6" customHeight="1" x14ac:dyDescent="0.3">
      <c r="B10" s="210">
        <v>4</v>
      </c>
      <c r="C10" s="211" t="s">
        <v>602</v>
      </c>
      <c r="D10" s="155">
        <v>0</v>
      </c>
    </row>
    <row r="11" spans="2:13" ht="24.6" customHeight="1" x14ac:dyDescent="0.3">
      <c r="B11" s="210"/>
      <c r="C11" s="32" t="s">
        <v>603</v>
      </c>
      <c r="D11" s="209"/>
    </row>
    <row r="12" spans="2:13" ht="24.6" customHeight="1" x14ac:dyDescent="0.3">
      <c r="B12" s="210">
        <v>5</v>
      </c>
      <c r="C12" s="41" t="s">
        <v>604</v>
      </c>
      <c r="D12" s="155">
        <v>0</v>
      </c>
    </row>
    <row r="13" spans="2:13" ht="24.6" customHeight="1" x14ac:dyDescent="0.3">
      <c r="B13" s="210">
        <v>6</v>
      </c>
      <c r="C13" s="41" t="s">
        <v>605</v>
      </c>
      <c r="D13" s="155">
        <v>0</v>
      </c>
    </row>
    <row r="14" spans="2:13" ht="24.6" customHeight="1" x14ac:dyDescent="0.3">
      <c r="B14" s="210">
        <v>7</v>
      </c>
      <c r="C14" s="41" t="s">
        <v>606</v>
      </c>
      <c r="D14" s="155">
        <v>0</v>
      </c>
    </row>
    <row r="15" spans="2:13" ht="24.6" customHeight="1" x14ac:dyDescent="0.3">
      <c r="B15" s="210">
        <v>8</v>
      </c>
      <c r="C15" s="24" t="s">
        <v>1041</v>
      </c>
      <c r="D15" s="155">
        <v>0</v>
      </c>
    </row>
    <row r="16" spans="2:13" ht="24.6" customHeight="1" x14ac:dyDescent="0.3">
      <c r="B16" s="210">
        <v>9</v>
      </c>
      <c r="C16" s="39" t="s">
        <v>241</v>
      </c>
      <c r="D16" s="156">
        <v>0</v>
      </c>
    </row>
    <row r="20" spans="3:5" x14ac:dyDescent="0.3">
      <c r="C20" s="763"/>
      <c r="D20" s="763"/>
      <c r="E20" s="763"/>
    </row>
  </sheetData>
  <mergeCells count="1">
    <mergeCell ref="C20:E20"/>
  </mergeCells>
  <pageMargins left="0.70866141732283472" right="0.70866141732283472" top="0.74803149606299213" bottom="0.74803149606299213" header="0.31496062992125984" footer="0.31496062992125984"/>
  <pageSetup paperSize="9" scale="76"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FFC000"/>
  </sheetPr>
  <dimension ref="B2:M19"/>
  <sheetViews>
    <sheetView showGridLines="0" zoomScale="87" zoomScaleNormal="87" zoomScalePageLayoutView="90" workbookViewId="0">
      <pane xSplit="3" ySplit="7" topLeftCell="D8" activePane="bottomRight" state="frozen"/>
      <selection activeCell="B2" sqref="B2:H2"/>
      <selection pane="topRight" activeCell="B2" sqref="B2:H2"/>
      <selection pane="bottomLeft" activeCell="B2" sqref="B2:H2"/>
      <selection pane="bottomRight" activeCell="B2" sqref="B2:H2"/>
    </sheetView>
  </sheetViews>
  <sheetFormatPr defaultColWidth="11.44140625" defaultRowHeight="14.4" x14ac:dyDescent="0.3"/>
  <cols>
    <col min="1" max="1" width="3.88671875" style="10" customWidth="1"/>
    <col min="2" max="2" width="4.88671875" style="10" customWidth="1"/>
    <col min="3" max="3" width="22.6640625" style="10" customWidth="1"/>
    <col min="4" max="4" width="17.44140625" style="10" customWidth="1"/>
    <col min="5" max="5" width="17.21875" style="10" customWidth="1"/>
    <col min="6" max="8" width="18.77734375" style="10" customWidth="1"/>
    <col min="9" max="9" width="17.44140625" style="10" customWidth="1"/>
    <col min="10" max="10" width="17.21875" style="10" customWidth="1"/>
    <col min="11" max="11" width="18.6640625" style="10" customWidth="1"/>
    <col min="12" max="12" width="16.21875" style="10" customWidth="1"/>
    <col min="13" max="13" width="19.21875" style="10" customWidth="1"/>
    <col min="14" max="16384" width="11.44140625" style="10"/>
  </cols>
  <sheetData>
    <row r="2" spans="2:13" x14ac:dyDescent="0.3">
      <c r="C2" s="733" t="s">
        <v>608</v>
      </c>
      <c r="D2" s="733"/>
      <c r="E2" s="733"/>
    </row>
    <row r="3" spans="2:13" x14ac:dyDescent="0.3">
      <c r="C3" s="3"/>
    </row>
    <row r="4" spans="2:13" x14ac:dyDescent="0.3">
      <c r="B4" s="81"/>
    </row>
    <row r="5" spans="2:13" x14ac:dyDescent="0.3">
      <c r="B5" s="7"/>
      <c r="C5" s="182"/>
      <c r="D5" s="16" t="s">
        <v>206</v>
      </c>
      <c r="E5" s="16" t="s">
        <v>207</v>
      </c>
      <c r="F5" s="16" t="s">
        <v>208</v>
      </c>
      <c r="G5" s="16" t="s">
        <v>243</v>
      </c>
      <c r="H5" s="16" t="s">
        <v>244</v>
      </c>
      <c r="I5" s="16" t="s">
        <v>609</v>
      </c>
      <c r="J5" s="16" t="s">
        <v>610</v>
      </c>
      <c r="K5" s="1" t="s">
        <v>308</v>
      </c>
      <c r="L5" s="16" t="s">
        <v>309</v>
      </c>
      <c r="M5" s="16" t="s">
        <v>310</v>
      </c>
    </row>
    <row r="6" spans="2:13" ht="28.5" customHeight="1" x14ac:dyDescent="0.3">
      <c r="B6" s="7"/>
      <c r="C6" s="182"/>
      <c r="D6" s="862" t="s">
        <v>611</v>
      </c>
      <c r="E6" s="863"/>
      <c r="F6" s="863"/>
      <c r="G6" s="863"/>
      <c r="H6" s="864"/>
      <c r="I6" s="862" t="s">
        <v>612</v>
      </c>
      <c r="J6" s="864"/>
      <c r="K6" s="865" t="s">
        <v>613</v>
      </c>
      <c r="L6" s="200"/>
      <c r="M6" s="103"/>
    </row>
    <row r="7" spans="2:13" ht="43.2" x14ac:dyDescent="0.3">
      <c r="B7" s="7"/>
      <c r="C7" s="201" t="s">
        <v>614</v>
      </c>
      <c r="D7" s="16" t="s">
        <v>470</v>
      </c>
      <c r="E7" s="16" t="s">
        <v>615</v>
      </c>
      <c r="F7" s="16" t="s">
        <v>616</v>
      </c>
      <c r="G7" s="16" t="s">
        <v>617</v>
      </c>
      <c r="H7" s="16" t="s">
        <v>618</v>
      </c>
      <c r="I7" s="16" t="s">
        <v>619</v>
      </c>
      <c r="J7" s="16" t="s">
        <v>620</v>
      </c>
      <c r="K7" s="866"/>
      <c r="L7" s="143" t="s">
        <v>1039</v>
      </c>
      <c r="M7" s="143" t="s">
        <v>1040</v>
      </c>
    </row>
    <row r="8" spans="2:13" ht="26.25" customHeight="1" x14ac:dyDescent="0.3">
      <c r="B8" s="16">
        <v>1</v>
      </c>
      <c r="C8" s="201" t="s">
        <v>621</v>
      </c>
      <c r="D8" s="16">
        <v>0</v>
      </c>
      <c r="E8" s="16">
        <v>0</v>
      </c>
      <c r="F8" s="16">
        <v>0</v>
      </c>
      <c r="G8" s="16">
        <v>0</v>
      </c>
      <c r="H8" s="16">
        <v>0</v>
      </c>
      <c r="I8" s="16">
        <v>0</v>
      </c>
      <c r="J8" s="16">
        <v>0</v>
      </c>
      <c r="K8" s="16">
        <v>0</v>
      </c>
      <c r="L8" s="16">
        <v>0</v>
      </c>
      <c r="M8" s="16">
        <v>0</v>
      </c>
    </row>
    <row r="9" spans="2:13" ht="26.25" customHeight="1" x14ac:dyDescent="0.3">
      <c r="B9" s="202">
        <v>2</v>
      </c>
      <c r="C9" s="203" t="s">
        <v>95</v>
      </c>
      <c r="D9" s="202"/>
      <c r="E9" s="202"/>
      <c r="F9" s="202"/>
      <c r="G9" s="202"/>
      <c r="H9" s="202"/>
      <c r="I9" s="202"/>
      <c r="J9" s="202"/>
      <c r="K9" s="204"/>
      <c r="L9" s="202"/>
      <c r="M9" s="202"/>
    </row>
    <row r="10" spans="2:13" x14ac:dyDescent="0.3">
      <c r="B10" s="16">
        <v>3</v>
      </c>
      <c r="C10" s="201" t="s">
        <v>622</v>
      </c>
      <c r="D10" s="16">
        <v>0</v>
      </c>
      <c r="E10" s="16">
        <v>0</v>
      </c>
      <c r="F10" s="16">
        <v>0</v>
      </c>
      <c r="G10" s="16">
        <v>0</v>
      </c>
      <c r="H10" s="16">
        <v>0</v>
      </c>
      <c r="I10" s="16">
        <v>0</v>
      </c>
      <c r="J10" s="16">
        <v>0</v>
      </c>
      <c r="K10" s="16">
        <v>0</v>
      </c>
      <c r="L10" s="16">
        <v>0</v>
      </c>
      <c r="M10" s="16">
        <v>0</v>
      </c>
    </row>
    <row r="11" spans="2:13" x14ac:dyDescent="0.3">
      <c r="B11" s="16">
        <v>4</v>
      </c>
      <c r="C11" s="201" t="s">
        <v>623</v>
      </c>
      <c r="D11" s="16">
        <v>0</v>
      </c>
      <c r="E11" s="16">
        <v>0</v>
      </c>
      <c r="F11" s="16">
        <v>0</v>
      </c>
      <c r="G11" s="16">
        <v>0</v>
      </c>
      <c r="H11" s="16">
        <v>0</v>
      </c>
      <c r="I11" s="16">
        <v>0</v>
      </c>
      <c r="J11" s="16">
        <v>0</v>
      </c>
      <c r="K11" s="16">
        <v>0</v>
      </c>
      <c r="L11" s="16">
        <v>0</v>
      </c>
      <c r="M11" s="16">
        <v>0</v>
      </c>
    </row>
    <row r="12" spans="2:13" x14ac:dyDescent="0.3">
      <c r="B12" s="16">
        <v>5</v>
      </c>
      <c r="C12" s="201" t="s">
        <v>624</v>
      </c>
      <c r="D12" s="16">
        <v>0</v>
      </c>
      <c r="E12" s="16">
        <v>0</v>
      </c>
      <c r="F12" s="16">
        <v>0</v>
      </c>
      <c r="G12" s="16">
        <v>0</v>
      </c>
      <c r="H12" s="16">
        <v>0</v>
      </c>
      <c r="I12" s="16">
        <v>0</v>
      </c>
      <c r="J12" s="16">
        <v>0</v>
      </c>
      <c r="K12" s="16">
        <v>0</v>
      </c>
      <c r="L12" s="16">
        <v>0</v>
      </c>
      <c r="M12" s="16">
        <v>0</v>
      </c>
    </row>
    <row r="13" spans="2:13" x14ac:dyDescent="0.3">
      <c r="B13" s="16">
        <v>6</v>
      </c>
      <c r="C13" s="201" t="s">
        <v>625</v>
      </c>
      <c r="D13" s="16">
        <v>0</v>
      </c>
      <c r="E13" s="16">
        <v>0</v>
      </c>
      <c r="F13" s="16">
        <v>0</v>
      </c>
      <c r="G13" s="16">
        <v>0</v>
      </c>
      <c r="H13" s="16">
        <v>0</v>
      </c>
      <c r="I13" s="16">
        <v>0</v>
      </c>
      <c r="J13" s="16">
        <v>0</v>
      </c>
      <c r="K13" s="16">
        <v>0</v>
      </c>
      <c r="L13" s="16">
        <v>0</v>
      </c>
      <c r="M13" s="16">
        <v>0</v>
      </c>
    </row>
    <row r="14" spans="2:13" x14ac:dyDescent="0.3">
      <c r="B14" s="16">
        <v>7</v>
      </c>
      <c r="C14" s="201" t="s">
        <v>234</v>
      </c>
      <c r="D14" s="16">
        <v>0</v>
      </c>
      <c r="E14" s="16">
        <v>0</v>
      </c>
      <c r="F14" s="16">
        <v>0</v>
      </c>
      <c r="G14" s="16">
        <v>0</v>
      </c>
      <c r="H14" s="16">
        <v>0</v>
      </c>
      <c r="I14" s="16">
        <v>0</v>
      </c>
      <c r="J14" s="16">
        <v>0</v>
      </c>
      <c r="K14" s="16">
        <v>0</v>
      </c>
      <c r="L14" s="16">
        <v>0</v>
      </c>
      <c r="M14" s="16">
        <v>0</v>
      </c>
    </row>
    <row r="15" spans="2:13" ht="26.25" customHeight="1" x14ac:dyDescent="0.3">
      <c r="B15" s="202">
        <v>8</v>
      </c>
      <c r="C15" s="203" t="s">
        <v>95</v>
      </c>
      <c r="D15" s="202"/>
      <c r="E15" s="202"/>
      <c r="F15" s="202"/>
      <c r="G15" s="202"/>
      <c r="H15" s="202"/>
      <c r="I15" s="202"/>
      <c r="J15" s="202"/>
      <c r="K15" s="204"/>
      <c r="L15" s="202"/>
      <c r="M15" s="202"/>
    </row>
    <row r="16" spans="2:13" ht="26.25" customHeight="1" x14ac:dyDescent="0.3">
      <c r="B16" s="202">
        <v>9</v>
      </c>
      <c r="C16" s="203" t="s">
        <v>95</v>
      </c>
      <c r="D16" s="202"/>
      <c r="E16" s="202"/>
      <c r="F16" s="202"/>
      <c r="G16" s="202"/>
      <c r="H16" s="202"/>
      <c r="I16" s="202"/>
      <c r="J16" s="202"/>
      <c r="K16" s="204"/>
      <c r="L16" s="202"/>
      <c r="M16" s="202"/>
    </row>
    <row r="17" spans="2:13" ht="28.8" x14ac:dyDescent="0.3">
      <c r="B17" s="16">
        <v>10</v>
      </c>
      <c r="C17" s="201" t="s">
        <v>626</v>
      </c>
      <c r="D17" s="16">
        <v>0</v>
      </c>
      <c r="E17" s="16">
        <v>0</v>
      </c>
      <c r="F17" s="16">
        <v>0</v>
      </c>
      <c r="G17" s="16">
        <v>0</v>
      </c>
      <c r="H17" s="16">
        <v>0</v>
      </c>
      <c r="I17" s="16">
        <v>0</v>
      </c>
      <c r="J17" s="16">
        <v>0</v>
      </c>
      <c r="K17" s="16">
        <v>0</v>
      </c>
      <c r="L17" s="16">
        <v>0</v>
      </c>
      <c r="M17" s="16">
        <v>0</v>
      </c>
    </row>
    <row r="18" spans="2:13" ht="26.25" customHeight="1" x14ac:dyDescent="0.3">
      <c r="B18" s="202">
        <v>11</v>
      </c>
      <c r="C18" s="203" t="s">
        <v>95</v>
      </c>
      <c r="D18" s="202"/>
      <c r="E18" s="202"/>
      <c r="F18" s="202"/>
      <c r="G18" s="202"/>
      <c r="H18" s="202"/>
      <c r="I18" s="205"/>
      <c r="J18" s="205"/>
      <c r="K18" s="204"/>
      <c r="L18" s="202"/>
      <c r="M18" s="202"/>
    </row>
    <row r="19" spans="2:13" ht="43.2" x14ac:dyDescent="0.3">
      <c r="B19" s="16">
        <v>12</v>
      </c>
      <c r="C19" s="206" t="s">
        <v>627</v>
      </c>
      <c r="D19" s="207"/>
      <c r="E19" s="207"/>
      <c r="F19" s="207"/>
      <c r="G19" s="207"/>
      <c r="H19" s="207"/>
      <c r="I19" s="207"/>
      <c r="J19" s="207"/>
      <c r="K19" s="1">
        <v>0</v>
      </c>
      <c r="L19" s="16">
        <v>0</v>
      </c>
      <c r="M19" s="16">
        <v>0</v>
      </c>
    </row>
  </sheetData>
  <mergeCells count="4">
    <mergeCell ref="D6:H6"/>
    <mergeCell ref="I6:J6"/>
    <mergeCell ref="K6:K7"/>
    <mergeCell ref="C2:E2"/>
  </mergeCells>
  <pageMargins left="0.7" right="0.7" top="0.75" bottom="0.75" header="0.3" footer="0.3"/>
  <pageSetup paperSize="9" scale="56" orientation="landscape" verticalDpi="90" r:id="rId1"/>
  <headerFooter>
    <oddFooter>&amp;C&amp;P</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FFC000"/>
    <pageSetUpPr fitToPage="1"/>
  </sheetPr>
  <dimension ref="A2:E21"/>
  <sheetViews>
    <sheetView showGridLines="0" zoomScale="74" zoomScaleNormal="74" workbookViewId="0">
      <selection activeCell="B2" sqref="B2:H2"/>
    </sheetView>
  </sheetViews>
  <sheetFormatPr defaultColWidth="9.21875" defaultRowHeight="14.4" x14ac:dyDescent="0.3"/>
  <cols>
    <col min="1" max="1" width="7.44140625" style="56" customWidth="1"/>
    <col min="2" max="2" width="9.21875" style="56"/>
    <col min="3" max="3" width="55.5546875" style="56" customWidth="1"/>
    <col min="4" max="4" width="45.21875" style="57" customWidth="1"/>
    <col min="5" max="5" width="41.44140625" style="56" customWidth="1"/>
    <col min="6" max="6" width="76.21875" style="56" customWidth="1"/>
    <col min="7" max="16384" width="9.21875" style="56"/>
  </cols>
  <sheetData>
    <row r="2" spans="1:5" ht="29.25" customHeight="1" x14ac:dyDescent="0.3">
      <c r="A2" s="196"/>
      <c r="B2" s="681" t="s">
        <v>628</v>
      </c>
      <c r="C2" s="681"/>
      <c r="D2" s="681"/>
    </row>
    <row r="3" spans="1:5" ht="15.6" customHeight="1" x14ac:dyDescent="0.3">
      <c r="B3" s="733"/>
      <c r="C3" s="733"/>
      <c r="D3" s="733"/>
    </row>
    <row r="5" spans="1:5" x14ac:dyDescent="0.3">
      <c r="B5" s="161"/>
      <c r="C5" s="161"/>
      <c r="D5" s="158" t="s">
        <v>206</v>
      </c>
      <c r="E5" s="26"/>
    </row>
    <row r="6" spans="1:5" ht="30" customHeight="1" x14ac:dyDescent="0.3">
      <c r="B6" s="161"/>
      <c r="C6" s="161"/>
      <c r="D6" s="158" t="s">
        <v>629</v>
      </c>
    </row>
    <row r="7" spans="1:5" ht="30" customHeight="1" x14ac:dyDescent="0.3">
      <c r="B7" s="65">
        <v>1</v>
      </c>
      <c r="C7" s="74" t="s">
        <v>630</v>
      </c>
      <c r="D7" s="6">
        <v>2095.165</v>
      </c>
      <c r="E7" s="54"/>
    </row>
    <row r="8" spans="1:5" ht="49.5" customHeight="1" x14ac:dyDescent="0.3">
      <c r="B8" s="65">
        <v>2</v>
      </c>
      <c r="C8" s="74" t="s">
        <v>631</v>
      </c>
      <c r="D8" s="6">
        <v>40.462000000000003</v>
      </c>
      <c r="E8" s="54"/>
    </row>
    <row r="9" spans="1:5" ht="47.1" customHeight="1" x14ac:dyDescent="0.3">
      <c r="B9" s="65">
        <v>3</v>
      </c>
      <c r="C9" s="74" t="s">
        <v>632</v>
      </c>
      <c r="D9" s="6">
        <v>0</v>
      </c>
    </row>
    <row r="10" spans="1:5" ht="28.8" x14ac:dyDescent="0.3">
      <c r="B10" s="65">
        <v>4</v>
      </c>
      <c r="C10" s="74" t="s">
        <v>633</v>
      </c>
      <c r="D10" s="6">
        <v>0</v>
      </c>
    </row>
    <row r="11" spans="1:5" ht="57.6" x14ac:dyDescent="0.3">
      <c r="B11" s="65">
        <v>5</v>
      </c>
      <c r="C11" s="74" t="s">
        <v>634</v>
      </c>
      <c r="D11" s="6">
        <v>0</v>
      </c>
    </row>
    <row r="12" spans="1:5" ht="28.8" x14ac:dyDescent="0.3">
      <c r="B12" s="65">
        <v>6</v>
      </c>
      <c r="C12" s="74" t="s">
        <v>635</v>
      </c>
      <c r="D12" s="6">
        <v>0</v>
      </c>
    </row>
    <row r="13" spans="1:5" x14ac:dyDescent="0.3">
      <c r="B13" s="65">
        <v>7</v>
      </c>
      <c r="C13" s="74" t="s">
        <v>636</v>
      </c>
      <c r="D13" s="6">
        <v>0</v>
      </c>
    </row>
    <row r="14" spans="1:5" x14ac:dyDescent="0.3">
      <c r="B14" s="65">
        <v>8</v>
      </c>
      <c r="C14" s="74" t="s">
        <v>637</v>
      </c>
      <c r="D14" s="321">
        <v>-9.57</v>
      </c>
    </row>
    <row r="15" spans="1:5" x14ac:dyDescent="0.3">
      <c r="B15" s="65">
        <v>9</v>
      </c>
      <c r="C15" s="74" t="s">
        <v>638</v>
      </c>
      <c r="D15" s="321">
        <v>-19.469000000000001</v>
      </c>
    </row>
    <row r="16" spans="1:5" ht="28.8" x14ac:dyDescent="0.3">
      <c r="B16" s="65">
        <v>10</v>
      </c>
      <c r="C16" s="74" t="s">
        <v>639</v>
      </c>
      <c r="D16" s="321">
        <v>13.731</v>
      </c>
      <c r="E16" s="197"/>
    </row>
    <row r="17" spans="2:4" ht="28.8" x14ac:dyDescent="0.3">
      <c r="B17" s="65">
        <v>11</v>
      </c>
      <c r="C17" s="74" t="s">
        <v>640</v>
      </c>
      <c r="D17" s="321">
        <v>0</v>
      </c>
    </row>
    <row r="18" spans="2:4" ht="28.8" x14ac:dyDescent="0.3">
      <c r="B18" s="65" t="s">
        <v>641</v>
      </c>
      <c r="C18" s="74" t="s">
        <v>642</v>
      </c>
      <c r="D18" s="321">
        <v>0</v>
      </c>
    </row>
    <row r="19" spans="2:4" ht="28.8" x14ac:dyDescent="0.3">
      <c r="B19" s="65" t="s">
        <v>643</v>
      </c>
      <c r="C19" s="74" t="s">
        <v>644</v>
      </c>
      <c r="D19" s="321">
        <v>0</v>
      </c>
    </row>
    <row r="20" spans="2:4" ht="24" customHeight="1" x14ac:dyDescent="0.3">
      <c r="B20" s="65">
        <v>12</v>
      </c>
      <c r="C20" s="74" t="s">
        <v>645</v>
      </c>
      <c r="D20" s="6">
        <v>-53.408999999999999</v>
      </c>
    </row>
    <row r="21" spans="2:4" ht="25.8" customHeight="1" x14ac:dyDescent="0.3">
      <c r="B21" s="198">
        <v>13</v>
      </c>
      <c r="C21" s="199" t="s">
        <v>277</v>
      </c>
      <c r="D21" s="322">
        <v>2066.91</v>
      </c>
    </row>
  </sheetData>
  <mergeCells count="2">
    <mergeCell ref="B2:D2"/>
    <mergeCell ref="B3:D3"/>
  </mergeCells>
  <pageMargins left="0.7" right="0.7" top="0.75" bottom="0.75" header="0.3" footer="0.3"/>
  <pageSetup paperSize="9" scale="63" fitToHeight="0"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FFC000"/>
    <pageSetUpPr fitToPage="1"/>
  </sheetPr>
  <dimension ref="A1:L72"/>
  <sheetViews>
    <sheetView showGridLines="0" zoomScale="81" zoomScaleNormal="81" workbookViewId="0">
      <selection activeCell="B2" sqref="B2:H2"/>
    </sheetView>
  </sheetViews>
  <sheetFormatPr defaultColWidth="9.21875" defaultRowHeight="14.4" x14ac:dyDescent="0.3"/>
  <cols>
    <col min="1" max="1" width="9.21875" style="56"/>
    <col min="2" max="2" width="9.5546875" style="55" customWidth="1"/>
    <col min="3" max="3" width="68.109375" style="56" customWidth="1"/>
    <col min="4" max="4" width="22.109375" style="57" customWidth="1"/>
    <col min="5" max="5" width="20.33203125" style="57" customWidth="1"/>
    <col min="6" max="6" width="21.44140625" style="56" customWidth="1"/>
    <col min="7" max="16384" width="9.21875" style="56"/>
  </cols>
  <sheetData>
    <row r="1" spans="1:5" x14ac:dyDescent="0.3">
      <c r="A1" s="54"/>
    </row>
    <row r="2" spans="1:5" ht="40.200000000000003" customHeight="1" x14ac:dyDescent="0.3">
      <c r="B2" s="681" t="s">
        <v>646</v>
      </c>
      <c r="C2" s="681"/>
      <c r="D2" s="195"/>
      <c r="E2" s="195"/>
    </row>
    <row r="3" spans="1:5" ht="28.2" customHeight="1" x14ac:dyDescent="0.3">
      <c r="B3" s="58"/>
      <c r="C3" s="26"/>
      <c r="D3" s="26"/>
      <c r="E3" s="26"/>
    </row>
    <row r="4" spans="1:5" ht="22.2" customHeight="1" x14ac:dyDescent="0.3">
      <c r="B4" s="59"/>
      <c r="C4" s="60"/>
      <c r="D4" s="873" t="s">
        <v>647</v>
      </c>
      <c r="E4" s="873"/>
    </row>
    <row r="5" spans="1:5" ht="22.2" customHeight="1" x14ac:dyDescent="0.3">
      <c r="B5" s="871"/>
      <c r="C5" s="871"/>
      <c r="D5" s="62" t="s">
        <v>206</v>
      </c>
      <c r="E5" s="62" t="s">
        <v>207</v>
      </c>
    </row>
    <row r="6" spans="1:5" ht="22.2" customHeight="1" x14ac:dyDescent="0.3">
      <c r="B6" s="871"/>
      <c r="C6" s="871"/>
      <c r="D6" s="158" t="s">
        <v>1331</v>
      </c>
      <c r="E6" s="158" t="s">
        <v>863</v>
      </c>
    </row>
    <row r="7" spans="1:5" ht="29.4" customHeight="1" x14ac:dyDescent="0.3">
      <c r="B7" s="867" t="s">
        <v>648</v>
      </c>
      <c r="C7" s="868"/>
      <c r="D7" s="868"/>
      <c r="E7" s="872"/>
    </row>
    <row r="8" spans="1:5" ht="25.8" customHeight="1" x14ac:dyDescent="0.3">
      <c r="B8" s="63">
        <v>1</v>
      </c>
      <c r="C8" s="64" t="s">
        <v>649</v>
      </c>
      <c r="D8" s="328">
        <v>2054.703</v>
      </c>
      <c r="E8" s="328">
        <v>1311.674</v>
      </c>
    </row>
    <row r="9" spans="1:5" ht="28.8" x14ac:dyDescent="0.3">
      <c r="B9" s="65">
        <v>2</v>
      </c>
      <c r="C9" s="64" t="s">
        <v>650</v>
      </c>
      <c r="D9" s="330">
        <v>0</v>
      </c>
      <c r="E9" s="330">
        <v>0</v>
      </c>
    </row>
    <row r="10" spans="1:5" ht="28.8" x14ac:dyDescent="0.3">
      <c r="B10" s="65">
        <v>3</v>
      </c>
      <c r="C10" s="64" t="s">
        <v>651</v>
      </c>
      <c r="D10" s="330">
        <v>0</v>
      </c>
      <c r="E10" s="330">
        <v>0</v>
      </c>
    </row>
    <row r="11" spans="1:5" ht="28.8" x14ac:dyDescent="0.3">
      <c r="B11" s="65">
        <v>4</v>
      </c>
      <c r="C11" s="64" t="s">
        <v>1035</v>
      </c>
      <c r="D11" s="330">
        <v>0</v>
      </c>
      <c r="E11" s="330">
        <v>0</v>
      </c>
    </row>
    <row r="12" spans="1:5" x14ac:dyDescent="0.3">
      <c r="B12" s="65">
        <v>5</v>
      </c>
      <c r="C12" s="64" t="s">
        <v>652</v>
      </c>
      <c r="D12" s="330">
        <v>0</v>
      </c>
      <c r="E12" s="330">
        <v>0</v>
      </c>
    </row>
    <row r="13" spans="1:5" ht="24.6" customHeight="1" x14ac:dyDescent="0.3">
      <c r="B13" s="63">
        <v>6</v>
      </c>
      <c r="C13" s="66" t="s">
        <v>653</v>
      </c>
      <c r="D13" s="328">
        <v>-20.992999999999999</v>
      </c>
      <c r="E13" s="328">
        <v>-11.488</v>
      </c>
    </row>
    <row r="14" spans="1:5" ht="24.6" customHeight="1" x14ac:dyDescent="0.3">
      <c r="B14" s="68">
        <v>7</v>
      </c>
      <c r="C14" s="331" t="s">
        <v>654</v>
      </c>
      <c r="D14" s="328">
        <v>2033.71</v>
      </c>
      <c r="E14" s="328">
        <v>1300.1859999999999</v>
      </c>
    </row>
    <row r="15" spans="1:5" ht="29.4" customHeight="1" x14ac:dyDescent="0.3">
      <c r="B15" s="867" t="s">
        <v>655</v>
      </c>
      <c r="C15" s="868"/>
      <c r="D15" s="868"/>
      <c r="E15" s="868"/>
    </row>
    <row r="16" spans="1:5" ht="28.8" x14ac:dyDescent="0.3">
      <c r="B16" s="69">
        <v>8</v>
      </c>
      <c r="C16" s="64" t="s">
        <v>656</v>
      </c>
      <c r="D16" s="327">
        <v>0</v>
      </c>
      <c r="E16" s="327">
        <v>0</v>
      </c>
    </row>
    <row r="17" spans="2:5" ht="28.8" x14ac:dyDescent="0.3">
      <c r="B17" s="69" t="s">
        <v>657</v>
      </c>
      <c r="C17" s="70" t="s">
        <v>658</v>
      </c>
      <c r="D17" s="327">
        <v>0</v>
      </c>
      <c r="E17" s="327">
        <v>0</v>
      </c>
    </row>
    <row r="18" spans="2:5" ht="28.8" x14ac:dyDescent="0.3">
      <c r="B18" s="69">
        <v>9</v>
      </c>
      <c r="C18" s="67" t="s">
        <v>659</v>
      </c>
      <c r="D18" s="327">
        <v>0</v>
      </c>
      <c r="E18" s="327">
        <v>0</v>
      </c>
    </row>
    <row r="19" spans="2:5" ht="28.8" x14ac:dyDescent="0.3">
      <c r="B19" s="65" t="s">
        <v>660</v>
      </c>
      <c r="C19" s="70" t="s">
        <v>661</v>
      </c>
      <c r="D19" s="327">
        <v>0</v>
      </c>
      <c r="E19" s="327">
        <v>0</v>
      </c>
    </row>
    <row r="20" spans="2:5" x14ac:dyDescent="0.3">
      <c r="B20" s="1" t="s">
        <v>662</v>
      </c>
      <c r="C20" s="70" t="s">
        <v>663</v>
      </c>
      <c r="D20" s="327">
        <v>0</v>
      </c>
      <c r="E20" s="327">
        <v>0</v>
      </c>
    </row>
    <row r="21" spans="2:5" x14ac:dyDescent="0.3">
      <c r="B21" s="65">
        <v>10</v>
      </c>
      <c r="C21" s="71" t="s">
        <v>664</v>
      </c>
      <c r="D21" s="327">
        <v>0</v>
      </c>
      <c r="E21" s="327">
        <v>0</v>
      </c>
    </row>
    <row r="22" spans="2:5" ht="28.8" x14ac:dyDescent="0.3">
      <c r="B22" s="65" t="s">
        <v>665</v>
      </c>
      <c r="C22" s="71" t="s">
        <v>666</v>
      </c>
      <c r="D22" s="327">
        <v>0</v>
      </c>
      <c r="E22" s="327">
        <v>0</v>
      </c>
    </row>
    <row r="23" spans="2:5" ht="28.8" x14ac:dyDescent="0.3">
      <c r="B23" s="65" t="s">
        <v>667</v>
      </c>
      <c r="C23" s="71" t="s">
        <v>668</v>
      </c>
      <c r="D23" s="327">
        <v>0</v>
      </c>
      <c r="E23" s="327">
        <v>0</v>
      </c>
    </row>
    <row r="24" spans="2:5" x14ac:dyDescent="0.3">
      <c r="B24" s="65">
        <v>11</v>
      </c>
      <c r="C24" s="66" t="s">
        <v>669</v>
      </c>
      <c r="D24" s="327">
        <v>0</v>
      </c>
      <c r="E24" s="327">
        <v>0</v>
      </c>
    </row>
    <row r="25" spans="2:5" ht="28.8" x14ac:dyDescent="0.3">
      <c r="B25" s="65">
        <v>12</v>
      </c>
      <c r="C25" s="66" t="s">
        <v>670</v>
      </c>
      <c r="D25" s="327">
        <v>0</v>
      </c>
      <c r="E25" s="327">
        <v>0</v>
      </c>
    </row>
    <row r="26" spans="2:5" ht="22.2" customHeight="1" x14ac:dyDescent="0.3">
      <c r="B26" s="72">
        <v>13</v>
      </c>
      <c r="C26" s="73" t="s">
        <v>671</v>
      </c>
      <c r="D26" s="332">
        <v>0</v>
      </c>
      <c r="E26" s="332">
        <v>0</v>
      </c>
    </row>
    <row r="27" spans="2:5" ht="33.6" customHeight="1" x14ac:dyDescent="0.3">
      <c r="B27" s="867" t="s">
        <v>672</v>
      </c>
      <c r="C27" s="868"/>
      <c r="D27" s="868"/>
      <c r="E27" s="868"/>
    </row>
    <row r="28" spans="2:5" ht="28.8" x14ac:dyDescent="0.3">
      <c r="B28" s="63">
        <v>14</v>
      </c>
      <c r="C28" s="64" t="s">
        <v>673</v>
      </c>
      <c r="D28" s="643">
        <v>19.469000000000001</v>
      </c>
      <c r="E28" s="327">
        <v>0</v>
      </c>
    </row>
    <row r="29" spans="2:5" x14ac:dyDescent="0.3">
      <c r="B29" s="63">
        <v>15</v>
      </c>
      <c r="C29" s="66" t="s">
        <v>674</v>
      </c>
      <c r="D29" s="643">
        <v>0</v>
      </c>
      <c r="E29" s="327">
        <v>0</v>
      </c>
    </row>
    <row r="30" spans="2:5" x14ac:dyDescent="0.3">
      <c r="B30" s="63">
        <v>16</v>
      </c>
      <c r="C30" s="66" t="s">
        <v>675</v>
      </c>
      <c r="D30" s="643">
        <v>0</v>
      </c>
      <c r="E30" s="327">
        <v>0</v>
      </c>
    </row>
    <row r="31" spans="2:5" ht="28.8" x14ac:dyDescent="0.3">
      <c r="B31" s="65" t="s">
        <v>676</v>
      </c>
      <c r="C31" s="64" t="s">
        <v>677</v>
      </c>
      <c r="D31" s="643">
        <v>0</v>
      </c>
      <c r="E31" s="327">
        <v>0</v>
      </c>
    </row>
    <row r="32" spans="2:5" x14ac:dyDescent="0.3">
      <c r="B32" s="65">
        <v>17</v>
      </c>
      <c r="C32" s="66" t="s">
        <v>678</v>
      </c>
      <c r="D32" s="643">
        <v>0</v>
      </c>
      <c r="E32" s="327">
        <v>0</v>
      </c>
    </row>
    <row r="33" spans="2:6" x14ac:dyDescent="0.3">
      <c r="B33" s="65" t="s">
        <v>679</v>
      </c>
      <c r="C33" s="66" t="s">
        <v>680</v>
      </c>
      <c r="D33" s="643">
        <v>0</v>
      </c>
      <c r="E33" s="327">
        <v>0</v>
      </c>
    </row>
    <row r="34" spans="2:6" ht="21.6" customHeight="1" x14ac:dyDescent="0.3">
      <c r="B34" s="72">
        <v>18</v>
      </c>
      <c r="C34" s="73" t="s">
        <v>681</v>
      </c>
      <c r="D34" s="644">
        <v>19.469000000000001</v>
      </c>
      <c r="E34" s="332">
        <v>0</v>
      </c>
    </row>
    <row r="35" spans="2:6" ht="29.4" customHeight="1" x14ac:dyDescent="0.3">
      <c r="B35" s="867" t="s">
        <v>682</v>
      </c>
      <c r="C35" s="868"/>
      <c r="D35" s="868"/>
      <c r="E35" s="868"/>
    </row>
    <row r="36" spans="2:6" x14ac:dyDescent="0.3">
      <c r="B36" s="63">
        <v>19</v>
      </c>
      <c r="C36" s="64" t="s">
        <v>683</v>
      </c>
      <c r="D36" s="328">
        <v>135.571</v>
      </c>
      <c r="E36" s="328">
        <v>105.703</v>
      </c>
    </row>
    <row r="37" spans="2:6" x14ac:dyDescent="0.3">
      <c r="B37" s="63">
        <v>20</v>
      </c>
      <c r="C37" s="64" t="s">
        <v>684</v>
      </c>
      <c r="D37" s="328">
        <v>-121.84</v>
      </c>
      <c r="E37" s="328">
        <v>-105.366</v>
      </c>
    </row>
    <row r="38" spans="2:6" ht="28.8" x14ac:dyDescent="0.3">
      <c r="B38" s="63">
        <v>21</v>
      </c>
      <c r="C38" s="64" t="s">
        <v>685</v>
      </c>
      <c r="D38" s="330">
        <v>0</v>
      </c>
      <c r="E38" s="330">
        <v>0</v>
      </c>
    </row>
    <row r="39" spans="2:6" ht="24.6" customHeight="1" x14ac:dyDescent="0.3">
      <c r="B39" s="72">
        <v>22</v>
      </c>
      <c r="C39" s="335" t="s">
        <v>421</v>
      </c>
      <c r="D39" s="333">
        <v>13.731</v>
      </c>
      <c r="E39" s="333">
        <v>0.33700000000000002</v>
      </c>
    </row>
    <row r="40" spans="2:6" ht="30.6" customHeight="1" x14ac:dyDescent="0.3">
      <c r="B40" s="874" t="s">
        <v>686</v>
      </c>
      <c r="C40" s="875"/>
      <c r="D40" s="875"/>
      <c r="E40" s="875"/>
    </row>
    <row r="41" spans="2:6" ht="28.8" x14ac:dyDescent="0.3">
      <c r="B41" s="69" t="s">
        <v>687</v>
      </c>
      <c r="C41" s="74" t="s">
        <v>1066</v>
      </c>
      <c r="D41" s="326">
        <v>0</v>
      </c>
      <c r="E41" s="326">
        <v>0</v>
      </c>
    </row>
    <row r="42" spans="2:6" ht="28.8" x14ac:dyDescent="0.3">
      <c r="B42" s="69" t="s">
        <v>688</v>
      </c>
      <c r="C42" s="74" t="s">
        <v>689</v>
      </c>
      <c r="D42" s="326">
        <v>0</v>
      </c>
      <c r="E42" s="326">
        <v>0</v>
      </c>
    </row>
    <row r="43" spans="2:6" ht="28.8" x14ac:dyDescent="0.3">
      <c r="B43" s="75" t="s">
        <v>690</v>
      </c>
      <c r="C43" s="70" t="s">
        <v>691</v>
      </c>
      <c r="D43" s="326">
        <v>0</v>
      </c>
      <c r="E43" s="326">
        <v>0</v>
      </c>
    </row>
    <row r="44" spans="2:6" x14ac:dyDescent="0.3">
      <c r="B44" s="75" t="s">
        <v>692</v>
      </c>
      <c r="C44" s="76" t="s">
        <v>1069</v>
      </c>
      <c r="D44" s="326">
        <v>0</v>
      </c>
      <c r="E44" s="326">
        <v>0</v>
      </c>
    </row>
    <row r="45" spans="2:6" ht="28.8" x14ac:dyDescent="0.3">
      <c r="B45" s="75" t="s">
        <v>693</v>
      </c>
      <c r="C45" s="77" t="s">
        <v>1068</v>
      </c>
      <c r="D45" s="326">
        <v>0</v>
      </c>
      <c r="E45" s="326">
        <v>0</v>
      </c>
    </row>
    <row r="46" spans="2:6" x14ac:dyDescent="0.3">
      <c r="B46" s="75" t="s">
        <v>694</v>
      </c>
      <c r="C46" s="70" t="s">
        <v>695</v>
      </c>
      <c r="D46" s="326">
        <v>0</v>
      </c>
      <c r="E46" s="326">
        <v>0</v>
      </c>
    </row>
    <row r="47" spans="2:6" x14ac:dyDescent="0.3">
      <c r="B47" s="75" t="s">
        <v>696</v>
      </c>
      <c r="C47" s="70" t="s">
        <v>697</v>
      </c>
      <c r="D47" s="326">
        <v>0</v>
      </c>
      <c r="E47" s="326">
        <v>0</v>
      </c>
    </row>
    <row r="48" spans="2:6" ht="28.8" x14ac:dyDescent="0.3">
      <c r="B48" s="75" t="s">
        <v>698</v>
      </c>
      <c r="C48" s="78" t="s">
        <v>699</v>
      </c>
      <c r="D48" s="326">
        <v>0</v>
      </c>
      <c r="E48" s="326">
        <v>0</v>
      </c>
      <c r="F48" s="79"/>
    </row>
    <row r="49" spans="2:6" ht="28.8" x14ac:dyDescent="0.3">
      <c r="B49" s="75" t="s">
        <v>700</v>
      </c>
      <c r="C49" s="78" t="s">
        <v>701</v>
      </c>
      <c r="D49" s="326">
        <v>0</v>
      </c>
      <c r="E49" s="326">
        <v>0</v>
      </c>
      <c r="F49" s="79"/>
    </row>
    <row r="50" spans="2:6" x14ac:dyDescent="0.3">
      <c r="B50" s="75" t="s">
        <v>702</v>
      </c>
      <c r="C50" s="70" t="s">
        <v>703</v>
      </c>
      <c r="D50" s="326">
        <v>0</v>
      </c>
      <c r="E50" s="326">
        <v>0</v>
      </c>
    </row>
    <row r="51" spans="2:6" ht="29.4" customHeight="1" x14ac:dyDescent="0.3">
      <c r="B51" s="80" t="s">
        <v>704</v>
      </c>
      <c r="C51" s="80" t="s">
        <v>859</v>
      </c>
      <c r="D51" s="332">
        <v>0</v>
      </c>
      <c r="E51" s="332">
        <v>0</v>
      </c>
    </row>
    <row r="52" spans="2:6" ht="32.4" customHeight="1" x14ac:dyDescent="0.3">
      <c r="B52" s="874" t="s">
        <v>705</v>
      </c>
      <c r="C52" s="875"/>
      <c r="D52" s="875"/>
      <c r="E52" s="875"/>
    </row>
    <row r="53" spans="2:6" ht="27.6" customHeight="1" x14ac:dyDescent="0.3">
      <c r="B53" s="63">
        <v>23</v>
      </c>
      <c r="C53" s="323" t="s">
        <v>706</v>
      </c>
      <c r="D53" s="328">
        <v>278.37599999999998</v>
      </c>
      <c r="E53" s="328">
        <v>177.47800000000001</v>
      </c>
    </row>
    <row r="54" spans="2:6" ht="27.6" customHeight="1" x14ac:dyDescent="0.3">
      <c r="B54" s="72">
        <v>24</v>
      </c>
      <c r="C54" s="324" t="s">
        <v>277</v>
      </c>
      <c r="D54" s="333">
        <v>2066.91</v>
      </c>
      <c r="E54" s="333">
        <v>1300.5229999999999</v>
      </c>
    </row>
    <row r="55" spans="2:6" ht="35.4" customHeight="1" x14ac:dyDescent="0.3">
      <c r="B55" s="867" t="s">
        <v>276</v>
      </c>
      <c r="C55" s="868"/>
      <c r="D55" s="868"/>
      <c r="E55" s="868"/>
    </row>
    <row r="56" spans="2:6" ht="27.6" customHeight="1" x14ac:dyDescent="0.3">
      <c r="B56" s="63">
        <v>25</v>
      </c>
      <c r="C56" s="325" t="s">
        <v>276</v>
      </c>
      <c r="D56" s="334">
        <v>0.13469999999999999</v>
      </c>
      <c r="E56" s="334">
        <v>0.13650000000000001</v>
      </c>
    </row>
    <row r="57" spans="2:6" ht="28.8" x14ac:dyDescent="0.3">
      <c r="B57" s="1" t="s">
        <v>707</v>
      </c>
      <c r="C57" s="74" t="s">
        <v>708</v>
      </c>
      <c r="D57" s="334">
        <v>0.1346822067724284</v>
      </c>
      <c r="E57" s="334">
        <v>0.13650000000000001</v>
      </c>
    </row>
    <row r="58" spans="2:6" ht="28.8" x14ac:dyDescent="0.3">
      <c r="B58" s="69" t="s">
        <v>709</v>
      </c>
      <c r="C58" s="64" t="s">
        <v>710</v>
      </c>
      <c r="D58" s="334">
        <v>0.1346822067724284</v>
      </c>
      <c r="E58" s="334">
        <v>0.13650000000000001</v>
      </c>
    </row>
    <row r="59" spans="2:6" x14ac:dyDescent="0.3">
      <c r="B59" s="69">
        <v>26</v>
      </c>
      <c r="C59" s="74" t="s">
        <v>711</v>
      </c>
      <c r="D59" s="334">
        <v>0.03</v>
      </c>
      <c r="E59" s="334">
        <v>0.03</v>
      </c>
    </row>
    <row r="60" spans="2:6" x14ac:dyDescent="0.3">
      <c r="B60" s="69" t="s">
        <v>712</v>
      </c>
      <c r="C60" s="74" t="s">
        <v>281</v>
      </c>
      <c r="D60" s="334">
        <v>0</v>
      </c>
      <c r="E60" s="334">
        <v>0</v>
      </c>
    </row>
    <row r="61" spans="2:6" x14ac:dyDescent="0.3">
      <c r="B61" s="69" t="s">
        <v>713</v>
      </c>
      <c r="C61" s="74" t="s">
        <v>258</v>
      </c>
      <c r="D61" s="334">
        <v>0</v>
      </c>
      <c r="E61" s="334">
        <v>0</v>
      </c>
    </row>
    <row r="62" spans="2:6" x14ac:dyDescent="0.3">
      <c r="B62" s="1">
        <v>27</v>
      </c>
      <c r="C62" s="74" t="s">
        <v>287</v>
      </c>
      <c r="D62" s="329">
        <v>0</v>
      </c>
      <c r="E62" s="329">
        <v>0</v>
      </c>
    </row>
    <row r="63" spans="2:6" ht="25.8" customHeight="1" x14ac:dyDescent="0.3">
      <c r="B63" s="69" t="s">
        <v>714</v>
      </c>
      <c r="C63" s="74" t="s">
        <v>715</v>
      </c>
      <c r="D63" s="329">
        <v>0.03</v>
      </c>
      <c r="E63" s="329">
        <v>0.03</v>
      </c>
    </row>
    <row r="64" spans="2:6" ht="29.4" customHeight="1" x14ac:dyDescent="0.3">
      <c r="B64" s="867" t="s">
        <v>716</v>
      </c>
      <c r="C64" s="868"/>
      <c r="D64" s="868"/>
      <c r="E64" s="868"/>
    </row>
    <row r="65" spans="2:12" x14ac:dyDescent="0.3">
      <c r="B65" s="65" t="s">
        <v>717</v>
      </c>
      <c r="C65" s="66" t="s">
        <v>718</v>
      </c>
      <c r="D65" s="67" t="s">
        <v>719</v>
      </c>
      <c r="E65" s="67" t="s">
        <v>719</v>
      </c>
      <c r="K65" s="54"/>
    </row>
    <row r="66" spans="2:12" s="26" customFormat="1" ht="29.4" customHeight="1" x14ac:dyDescent="0.3">
      <c r="B66" s="869" t="s">
        <v>720</v>
      </c>
      <c r="C66" s="870"/>
      <c r="D66" s="870"/>
      <c r="E66" s="870"/>
    </row>
    <row r="67" spans="2:12" s="26" customFormat="1" ht="43.2" x14ac:dyDescent="0.3">
      <c r="B67" s="1">
        <v>28</v>
      </c>
      <c r="C67" s="74" t="s">
        <v>721</v>
      </c>
      <c r="D67" s="326">
        <v>0</v>
      </c>
      <c r="E67" s="326">
        <v>0</v>
      </c>
      <c r="L67" s="42"/>
    </row>
    <row r="68" spans="2:12" s="26" customFormat="1" ht="43.2" x14ac:dyDescent="0.3">
      <c r="B68" s="1">
        <v>29</v>
      </c>
      <c r="C68" s="74" t="s">
        <v>722</v>
      </c>
      <c r="D68" s="643">
        <v>19.469000000000001</v>
      </c>
      <c r="E68" s="327">
        <v>0</v>
      </c>
      <c r="L68" s="42"/>
    </row>
    <row r="69" spans="2:12" s="26" customFormat="1" ht="57.6" x14ac:dyDescent="0.3">
      <c r="B69" s="1">
        <v>30</v>
      </c>
      <c r="C69" s="74" t="s">
        <v>723</v>
      </c>
      <c r="D69" s="328">
        <v>2047.441</v>
      </c>
      <c r="E69" s="328">
        <v>1300.5229999999999</v>
      </c>
      <c r="L69" s="42"/>
    </row>
    <row r="70" spans="2:12" s="26" customFormat="1" ht="57.6" x14ac:dyDescent="0.3">
      <c r="B70" s="1" t="s">
        <v>724</v>
      </c>
      <c r="C70" s="74" t="s">
        <v>725</v>
      </c>
      <c r="D70" s="328">
        <v>2047.441</v>
      </c>
      <c r="E70" s="328">
        <v>1300.5229999999999</v>
      </c>
      <c r="L70" s="42"/>
    </row>
    <row r="71" spans="2:12" s="26" customFormat="1" ht="57.6" x14ac:dyDescent="0.3">
      <c r="B71" s="1">
        <v>31</v>
      </c>
      <c r="C71" s="74" t="s">
        <v>726</v>
      </c>
      <c r="D71" s="329">
        <v>0.13596289221520913</v>
      </c>
      <c r="E71" s="329">
        <v>0.13667116998315293</v>
      </c>
      <c r="L71" s="42"/>
    </row>
    <row r="72" spans="2:12" s="26" customFormat="1" ht="57.6" x14ac:dyDescent="0.3">
      <c r="B72" s="1" t="s">
        <v>727</v>
      </c>
      <c r="C72" s="74" t="s">
        <v>728</v>
      </c>
      <c r="D72" s="329">
        <v>0.13596289221520913</v>
      </c>
      <c r="E72" s="329">
        <v>0.13667116998315293</v>
      </c>
      <c r="L72" s="42"/>
    </row>
  </sheetData>
  <mergeCells count="12">
    <mergeCell ref="B2:C2"/>
    <mergeCell ref="D4:E4"/>
    <mergeCell ref="B40:E40"/>
    <mergeCell ref="B52:E52"/>
    <mergeCell ref="B55:E55"/>
    <mergeCell ref="B64:E64"/>
    <mergeCell ref="B66:E66"/>
    <mergeCell ref="B5:C6"/>
    <mergeCell ref="B7:E7"/>
    <mergeCell ref="B15:E15"/>
    <mergeCell ref="B27:E27"/>
    <mergeCell ref="B35:E35"/>
  </mergeCells>
  <pageMargins left="0.51181102362204722" right="0.51181102362204722" top="0.74803149606299213" bottom="0.74803149606299213" header="0.31496062992125984" footer="0.31496062992125984"/>
  <pageSetup paperSize="9" scale="56" fitToHeight="0"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FFC000"/>
  </sheetPr>
  <dimension ref="A2:D17"/>
  <sheetViews>
    <sheetView showGridLines="0" zoomScale="84" zoomScaleNormal="84" workbookViewId="0">
      <selection activeCell="B2" sqref="B2:H2"/>
    </sheetView>
  </sheetViews>
  <sheetFormatPr defaultColWidth="9.21875" defaultRowHeight="14.4" x14ac:dyDescent="0.3"/>
  <cols>
    <col min="1" max="1" width="7.21875" style="47" customWidth="1"/>
    <col min="2" max="2" width="9.21875" style="47"/>
    <col min="3" max="3" width="39.5546875" style="47" customWidth="1"/>
    <col min="4" max="4" width="34.77734375" style="47" customWidth="1"/>
    <col min="5" max="16384" width="9.21875" style="47"/>
  </cols>
  <sheetData>
    <row r="2" spans="1:4" ht="45" customHeight="1" x14ac:dyDescent="0.3">
      <c r="A2" s="46"/>
      <c r="B2" s="733" t="s">
        <v>729</v>
      </c>
      <c r="C2" s="733"/>
      <c r="D2" s="194"/>
    </row>
    <row r="3" spans="1:4" ht="10.8" customHeight="1" x14ac:dyDescent="0.3">
      <c r="A3" s="46"/>
      <c r="B3" s="733"/>
      <c r="C3" s="733"/>
      <c r="D3" s="733"/>
    </row>
    <row r="4" spans="1:4" x14ac:dyDescent="0.3">
      <c r="D4" s="48" t="s">
        <v>206</v>
      </c>
    </row>
    <row r="5" spans="1:4" ht="23.4" customHeight="1" x14ac:dyDescent="0.3">
      <c r="B5" s="49"/>
      <c r="C5" s="49"/>
      <c r="D5" s="181" t="s">
        <v>647</v>
      </c>
    </row>
    <row r="6" spans="1:4" ht="43.2" x14ac:dyDescent="0.3">
      <c r="B6" s="50" t="s">
        <v>730</v>
      </c>
      <c r="C6" s="50" t="s">
        <v>731</v>
      </c>
      <c r="D6" s="336">
        <v>2054.703</v>
      </c>
    </row>
    <row r="7" spans="1:4" x14ac:dyDescent="0.3">
      <c r="B7" s="51" t="s">
        <v>732</v>
      </c>
      <c r="C7" s="52" t="s">
        <v>733</v>
      </c>
      <c r="D7" s="337">
        <v>0</v>
      </c>
    </row>
    <row r="8" spans="1:4" x14ac:dyDescent="0.3">
      <c r="B8" s="51" t="s">
        <v>734</v>
      </c>
      <c r="C8" s="52" t="s">
        <v>735</v>
      </c>
      <c r="D8" s="336">
        <v>2054.703</v>
      </c>
    </row>
    <row r="9" spans="1:4" x14ac:dyDescent="0.3">
      <c r="B9" s="51" t="s">
        <v>736</v>
      </c>
      <c r="C9" s="52" t="s">
        <v>468</v>
      </c>
      <c r="D9" s="337">
        <v>0</v>
      </c>
    </row>
    <row r="10" spans="1:4" x14ac:dyDescent="0.3">
      <c r="B10" s="51" t="s">
        <v>453</v>
      </c>
      <c r="C10" s="52" t="s">
        <v>737</v>
      </c>
      <c r="D10" s="337">
        <v>435.62900000000002</v>
      </c>
    </row>
    <row r="11" spans="1:4" ht="43.2" x14ac:dyDescent="0.3">
      <c r="B11" s="51" t="s">
        <v>738</v>
      </c>
      <c r="C11" s="52" t="s">
        <v>1034</v>
      </c>
      <c r="D11" s="337">
        <v>0</v>
      </c>
    </row>
    <row r="12" spans="1:4" x14ac:dyDescent="0.3">
      <c r="B12" s="51" t="s">
        <v>739</v>
      </c>
      <c r="C12" s="52" t="s">
        <v>376</v>
      </c>
      <c r="D12" s="337">
        <v>79.028000000000006</v>
      </c>
    </row>
    <row r="13" spans="1:4" ht="28.8" x14ac:dyDescent="0.3">
      <c r="B13" s="51" t="s">
        <v>740</v>
      </c>
      <c r="C13" s="52" t="s">
        <v>741</v>
      </c>
      <c r="D13" s="337">
        <v>144.99700000000001</v>
      </c>
    </row>
    <row r="14" spans="1:4" x14ac:dyDescent="0.3">
      <c r="B14" s="51" t="s">
        <v>742</v>
      </c>
      <c r="C14" s="52" t="s">
        <v>743</v>
      </c>
      <c r="D14" s="337">
        <v>1152.67</v>
      </c>
    </row>
    <row r="15" spans="1:4" x14ac:dyDescent="0.3">
      <c r="B15" s="51" t="s">
        <v>744</v>
      </c>
      <c r="C15" s="53" t="s">
        <v>377</v>
      </c>
      <c r="D15" s="337">
        <v>38.526000000000003</v>
      </c>
    </row>
    <row r="16" spans="1:4" x14ac:dyDescent="0.3">
      <c r="B16" s="51" t="s">
        <v>745</v>
      </c>
      <c r="C16" s="52" t="s">
        <v>466</v>
      </c>
      <c r="D16" s="337">
        <v>59.622</v>
      </c>
    </row>
    <row r="17" spans="2:4" ht="28.8" x14ac:dyDescent="0.3">
      <c r="B17" s="51" t="s">
        <v>746</v>
      </c>
      <c r="C17" s="52" t="s">
        <v>747</v>
      </c>
      <c r="D17" s="337">
        <v>144.23099999999999</v>
      </c>
    </row>
  </sheetData>
  <mergeCells count="2">
    <mergeCell ref="B3:D3"/>
    <mergeCell ref="B2:C2"/>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C4D35-2970-43F4-9CC0-3C23532F3AEE}">
  <sheetPr>
    <tabColor rgb="FFFFC000"/>
    <pageSetUpPr fitToPage="1"/>
  </sheetPr>
  <dimension ref="B2:O22"/>
  <sheetViews>
    <sheetView showGridLines="0" zoomScale="65" zoomScaleNormal="65" workbookViewId="0">
      <selection activeCell="B2" sqref="B2:H2"/>
    </sheetView>
  </sheetViews>
  <sheetFormatPr defaultColWidth="9.21875" defaultRowHeight="14.4" x14ac:dyDescent="0.3"/>
  <cols>
    <col min="1" max="1" width="6.5546875" customWidth="1"/>
    <col min="3" max="3" width="43.6640625" customWidth="1"/>
    <col min="4" max="14" width="18.6640625" style="552" customWidth="1"/>
    <col min="15" max="15" width="30.88671875" customWidth="1"/>
  </cols>
  <sheetData>
    <row r="2" spans="2:15" x14ac:dyDescent="0.3">
      <c r="B2" s="733" t="s">
        <v>1116</v>
      </c>
      <c r="C2" s="733"/>
    </row>
    <row r="3" spans="2:15" x14ac:dyDescent="0.3">
      <c r="B3" s="498" t="s">
        <v>1117</v>
      </c>
    </row>
    <row r="5" spans="2:15" ht="28.8" x14ac:dyDescent="0.3">
      <c r="B5" s="546" t="s">
        <v>1018</v>
      </c>
      <c r="C5" s="715" t="s">
        <v>1100</v>
      </c>
      <c r="D5" s="715"/>
      <c r="E5" s="715"/>
      <c r="F5" s="715"/>
      <c r="G5" s="715"/>
      <c r="H5" s="715"/>
      <c r="I5" s="715"/>
      <c r="J5" s="715"/>
      <c r="K5" s="715"/>
      <c r="L5" s="715"/>
      <c r="M5" s="715"/>
      <c r="N5" s="715"/>
      <c r="O5" s="715"/>
    </row>
    <row r="6" spans="2:15" ht="193.8" customHeight="1" x14ac:dyDescent="0.3">
      <c r="B6" s="546" t="s">
        <v>607</v>
      </c>
      <c r="C6" s="554" t="s">
        <v>1118</v>
      </c>
      <c r="D6" s="876" t="s">
        <v>1119</v>
      </c>
      <c r="E6" s="876"/>
      <c r="F6" s="876"/>
      <c r="G6" s="876"/>
      <c r="H6" s="876"/>
      <c r="I6" s="876"/>
      <c r="J6" s="876"/>
      <c r="K6" s="876"/>
      <c r="L6" s="876"/>
      <c r="M6" s="876"/>
      <c r="N6" s="876"/>
      <c r="O6" s="876"/>
    </row>
    <row r="7" spans="2:15" ht="382.8" customHeight="1" x14ac:dyDescent="0.3">
      <c r="B7" s="742" t="s">
        <v>73</v>
      </c>
      <c r="C7" s="715" t="s">
        <v>1120</v>
      </c>
      <c r="D7" s="876" t="s">
        <v>1319</v>
      </c>
      <c r="E7" s="876"/>
      <c r="F7" s="876"/>
      <c r="G7" s="876"/>
      <c r="H7" s="876"/>
      <c r="I7" s="876"/>
      <c r="J7" s="876"/>
      <c r="K7" s="876"/>
      <c r="L7" s="876"/>
      <c r="M7" s="876"/>
      <c r="N7" s="876"/>
      <c r="O7" s="876"/>
    </row>
    <row r="8" spans="2:15" ht="357.6" customHeight="1" x14ac:dyDescent="0.3">
      <c r="B8" s="742"/>
      <c r="C8" s="715"/>
      <c r="D8" s="876"/>
      <c r="E8" s="876"/>
      <c r="F8" s="876"/>
      <c r="G8" s="876"/>
      <c r="H8" s="876"/>
      <c r="I8" s="876"/>
      <c r="J8" s="876"/>
      <c r="K8" s="876"/>
      <c r="L8" s="876"/>
      <c r="M8" s="876"/>
      <c r="N8" s="876"/>
      <c r="O8" s="876"/>
    </row>
    <row r="9" spans="2:15" ht="62.4" customHeight="1" x14ac:dyDescent="0.3">
      <c r="B9" s="303" t="s">
        <v>1103</v>
      </c>
      <c r="C9" s="554" t="s">
        <v>1121</v>
      </c>
      <c r="D9" s="886" t="s">
        <v>1122</v>
      </c>
      <c r="E9" s="886"/>
      <c r="F9" s="886"/>
      <c r="G9" s="886"/>
      <c r="H9" s="886"/>
      <c r="I9" s="886"/>
      <c r="J9" s="886"/>
      <c r="K9" s="886"/>
      <c r="L9" s="886"/>
      <c r="M9" s="886"/>
      <c r="N9" s="886"/>
      <c r="O9" s="886"/>
    </row>
    <row r="10" spans="2:15" ht="343.2" customHeight="1" x14ac:dyDescent="0.3">
      <c r="B10" s="715" t="s">
        <v>1105</v>
      </c>
      <c r="C10" s="715" t="s">
        <v>1123</v>
      </c>
      <c r="D10" s="876" t="s">
        <v>1320</v>
      </c>
      <c r="E10" s="876"/>
      <c r="F10" s="876"/>
      <c r="G10" s="876"/>
      <c r="H10" s="876"/>
      <c r="I10" s="876"/>
      <c r="J10" s="876"/>
      <c r="K10" s="876"/>
      <c r="L10" s="876"/>
      <c r="M10" s="876"/>
      <c r="N10" s="876"/>
      <c r="O10" s="876"/>
    </row>
    <row r="11" spans="2:15" ht="343.2" customHeight="1" x14ac:dyDescent="0.3">
      <c r="B11" s="715"/>
      <c r="C11" s="715"/>
      <c r="D11" s="876"/>
      <c r="E11" s="876"/>
      <c r="F11" s="876"/>
      <c r="G11" s="876"/>
      <c r="H11" s="876"/>
      <c r="I11" s="876"/>
      <c r="J11" s="876"/>
      <c r="K11" s="876"/>
      <c r="L11" s="876"/>
      <c r="M11" s="876"/>
      <c r="N11" s="876"/>
      <c r="O11" s="876"/>
    </row>
    <row r="12" spans="2:15" ht="177" customHeight="1" x14ac:dyDescent="0.3">
      <c r="B12" s="303" t="s">
        <v>1107</v>
      </c>
      <c r="C12" s="554" t="s">
        <v>1124</v>
      </c>
      <c r="D12" s="876" t="s">
        <v>1125</v>
      </c>
      <c r="E12" s="876"/>
      <c r="F12" s="876"/>
      <c r="G12" s="876"/>
      <c r="H12" s="876"/>
      <c r="I12" s="876"/>
      <c r="J12" s="876"/>
      <c r="K12" s="876"/>
      <c r="L12" s="876"/>
      <c r="M12" s="876"/>
      <c r="N12" s="876"/>
      <c r="O12" s="876"/>
    </row>
    <row r="13" spans="2:15" ht="263.39999999999998" customHeight="1" x14ac:dyDescent="0.3">
      <c r="B13" s="546" t="s">
        <v>1109</v>
      </c>
      <c r="C13" s="554" t="s">
        <v>1126</v>
      </c>
      <c r="D13" s="876" t="s">
        <v>1127</v>
      </c>
      <c r="E13" s="876"/>
      <c r="F13" s="876"/>
      <c r="G13" s="876"/>
      <c r="H13" s="876"/>
      <c r="I13" s="876"/>
      <c r="J13" s="876"/>
      <c r="K13" s="876"/>
      <c r="L13" s="876"/>
      <c r="M13" s="876"/>
      <c r="N13" s="876"/>
      <c r="O13" s="876"/>
    </row>
    <row r="14" spans="2:15" ht="270" customHeight="1" x14ac:dyDescent="0.3">
      <c r="B14" s="878" t="s">
        <v>1111</v>
      </c>
      <c r="C14" s="878" t="s">
        <v>1128</v>
      </c>
      <c r="D14" s="880" t="s">
        <v>1321</v>
      </c>
      <c r="E14" s="881"/>
      <c r="F14" s="881"/>
      <c r="G14" s="881"/>
      <c r="H14" s="881"/>
      <c r="I14" s="881"/>
      <c r="J14" s="881"/>
      <c r="K14" s="881"/>
      <c r="L14" s="881"/>
      <c r="M14" s="881"/>
      <c r="N14" s="881"/>
      <c r="O14" s="882"/>
    </row>
    <row r="15" spans="2:15" ht="270" customHeight="1" x14ac:dyDescent="0.3">
      <c r="B15" s="879"/>
      <c r="C15" s="879"/>
      <c r="D15" s="883"/>
      <c r="E15" s="884"/>
      <c r="F15" s="884"/>
      <c r="G15" s="884"/>
      <c r="H15" s="884"/>
      <c r="I15" s="884"/>
      <c r="J15" s="884"/>
      <c r="K15" s="884"/>
      <c r="L15" s="884"/>
      <c r="M15" s="884"/>
      <c r="N15" s="884"/>
      <c r="O15" s="885"/>
    </row>
    <row r="16" spans="2:15" ht="157.19999999999999" customHeight="1" x14ac:dyDescent="0.3">
      <c r="B16" s="546" t="s">
        <v>78</v>
      </c>
      <c r="C16" s="554" t="s">
        <v>1129</v>
      </c>
      <c r="D16" s="876" t="s">
        <v>1322</v>
      </c>
      <c r="E16" s="876"/>
      <c r="F16" s="876"/>
      <c r="G16" s="876"/>
      <c r="H16" s="876"/>
      <c r="I16" s="876"/>
      <c r="J16" s="876"/>
      <c r="K16" s="876"/>
      <c r="L16" s="876"/>
      <c r="M16" s="876"/>
      <c r="N16" s="876"/>
      <c r="O16" s="876"/>
    </row>
    <row r="17" spans="2:15" s="551" customFormat="1" ht="274.2" customHeight="1" x14ac:dyDescent="0.3">
      <c r="B17" s="716" t="s">
        <v>128</v>
      </c>
      <c r="C17" s="877" t="s">
        <v>1130</v>
      </c>
      <c r="D17" s="876" t="s">
        <v>1323</v>
      </c>
      <c r="E17" s="876"/>
      <c r="F17" s="876"/>
      <c r="G17" s="876"/>
      <c r="H17" s="876"/>
      <c r="I17" s="876"/>
      <c r="J17" s="876"/>
      <c r="K17" s="876"/>
      <c r="L17" s="876"/>
      <c r="M17" s="876"/>
      <c r="N17" s="876"/>
      <c r="O17" s="876"/>
    </row>
    <row r="18" spans="2:15" ht="285" customHeight="1" x14ac:dyDescent="0.3">
      <c r="B18" s="716"/>
      <c r="C18" s="877"/>
      <c r="D18" s="876"/>
      <c r="E18" s="876"/>
      <c r="F18" s="876"/>
      <c r="G18" s="876"/>
      <c r="H18" s="876"/>
      <c r="I18" s="876"/>
      <c r="J18" s="876"/>
      <c r="K18" s="876"/>
      <c r="L18" s="876"/>
      <c r="M18" s="876"/>
      <c r="N18" s="876"/>
      <c r="O18" s="876"/>
    </row>
    <row r="19" spans="2:15" x14ac:dyDescent="0.3">
      <c r="B19" s="498"/>
    </row>
    <row r="20" spans="2:15" x14ac:dyDescent="0.3">
      <c r="B20" s="498"/>
    </row>
    <row r="21" spans="2:15" x14ac:dyDescent="0.3">
      <c r="B21" s="498"/>
    </row>
    <row r="22" spans="2:15" x14ac:dyDescent="0.3">
      <c r="B22" s="498"/>
    </row>
  </sheetData>
  <mergeCells count="19">
    <mergeCell ref="B2:C2"/>
    <mergeCell ref="B10:B11"/>
    <mergeCell ref="C10:C11"/>
    <mergeCell ref="D10:O11"/>
    <mergeCell ref="D12:O12"/>
    <mergeCell ref="C5:O5"/>
    <mergeCell ref="D6:O6"/>
    <mergeCell ref="B7:B8"/>
    <mergeCell ref="C7:C8"/>
    <mergeCell ref="D7:O8"/>
    <mergeCell ref="D9:O9"/>
    <mergeCell ref="D16:O16"/>
    <mergeCell ref="B17:B18"/>
    <mergeCell ref="C17:C18"/>
    <mergeCell ref="D17:O18"/>
    <mergeCell ref="D13:O13"/>
    <mergeCell ref="B14:B15"/>
    <mergeCell ref="C14:C15"/>
    <mergeCell ref="D14:O15"/>
  </mergeCells>
  <pageMargins left="0.70866141732283472" right="0.70866141732283472" top="0.74803149606299213" bottom="0.74803149606299213" header="0.31496062992125984" footer="0.31496062992125984"/>
  <pageSetup paperSize="9" scale="77" orientation="landscape" r:id="rId1"/>
  <headerFooter>
    <oddHeader>&amp;CEN
Annex XIII</oddHeader>
    <oddFooter>&amp;C&amp;P</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FFC000"/>
  </sheetPr>
  <dimension ref="A2:K48"/>
  <sheetViews>
    <sheetView showGridLines="0" zoomScale="85" zoomScaleNormal="85" zoomScaleSheetLayoutView="20" zoomScalePageLayoutView="80" workbookViewId="0">
      <selection activeCell="B2" sqref="B2:H2"/>
    </sheetView>
  </sheetViews>
  <sheetFormatPr defaultColWidth="9.21875" defaultRowHeight="14.4" x14ac:dyDescent="0.3"/>
  <cols>
    <col min="1" max="1" width="4.77734375" style="10" customWidth="1"/>
    <col min="2" max="2" width="10.21875" style="10" customWidth="1"/>
    <col min="3" max="3" width="26.5546875" style="10" customWidth="1"/>
    <col min="4" max="4" width="20.77734375" style="10" customWidth="1"/>
    <col min="5" max="9" width="14.5546875" style="10" customWidth="1"/>
    <col min="10" max="11" width="14.6640625" style="10" customWidth="1"/>
    <col min="12" max="16384" width="9.21875" style="10"/>
  </cols>
  <sheetData>
    <row r="2" spans="1:11" ht="15.6" customHeight="1" x14ac:dyDescent="0.3">
      <c r="A2" s="26"/>
      <c r="C2" s="733" t="s">
        <v>748</v>
      </c>
      <c r="D2" s="733"/>
      <c r="E2" s="26"/>
      <c r="F2" s="26"/>
      <c r="G2" s="26"/>
      <c r="H2" s="26"/>
      <c r="I2" s="26"/>
      <c r="J2" s="26"/>
      <c r="K2" s="26"/>
    </row>
    <row r="3" spans="1:11" x14ac:dyDescent="0.3">
      <c r="A3" s="26"/>
      <c r="B3" s="43"/>
      <c r="C3" s="26"/>
      <c r="D3" s="26"/>
      <c r="E3" s="26"/>
      <c r="F3" s="26"/>
      <c r="G3" s="26"/>
      <c r="H3" s="26"/>
      <c r="I3" s="26"/>
      <c r="J3" s="26"/>
      <c r="K3" s="26"/>
    </row>
    <row r="4" spans="1:11" ht="28.8" x14ac:dyDescent="0.3">
      <c r="A4" s="482"/>
      <c r="B4"/>
      <c r="C4" s="483" t="s">
        <v>749</v>
      </c>
      <c r="D4" s="499" t="s">
        <v>1092</v>
      </c>
      <c r="E4"/>
      <c r="F4"/>
      <c r="G4"/>
      <c r="H4"/>
      <c r="I4"/>
      <c r="J4"/>
      <c r="K4"/>
    </row>
    <row r="5" spans="1:11" ht="15.6" x14ac:dyDescent="0.3">
      <c r="A5" s="482"/>
      <c r="B5"/>
      <c r="C5" s="484"/>
      <c r="D5"/>
      <c r="E5"/>
      <c r="F5"/>
      <c r="G5"/>
      <c r="H5"/>
      <c r="I5"/>
      <c r="J5"/>
      <c r="K5"/>
    </row>
    <row r="6" spans="1:11" x14ac:dyDescent="0.3">
      <c r="A6"/>
      <c r="B6" s="485"/>
      <c r="C6"/>
      <c r="D6" s="305" t="s">
        <v>206</v>
      </c>
      <c r="E6" s="305" t="s">
        <v>207</v>
      </c>
      <c r="F6" s="305" t="s">
        <v>208</v>
      </c>
      <c r="G6" s="305" t="s">
        <v>243</v>
      </c>
      <c r="H6" s="305" t="s">
        <v>244</v>
      </c>
      <c r="I6" s="305" t="s">
        <v>308</v>
      </c>
      <c r="J6" s="305" t="s">
        <v>309</v>
      </c>
      <c r="K6" s="305" t="s">
        <v>310</v>
      </c>
    </row>
    <row r="7" spans="1:11" x14ac:dyDescent="0.3">
      <c r="A7"/>
      <c r="B7"/>
      <c r="C7"/>
      <c r="D7" s="889" t="s">
        <v>1032</v>
      </c>
      <c r="E7" s="889"/>
      <c r="F7" s="889"/>
      <c r="G7" s="889"/>
      <c r="H7" s="890" t="s">
        <v>1033</v>
      </c>
      <c r="I7" s="891"/>
      <c r="J7" s="891"/>
      <c r="K7" s="892"/>
    </row>
    <row r="8" spans="1:11" ht="28.8" x14ac:dyDescent="0.3">
      <c r="A8"/>
      <c r="B8" s="487" t="s">
        <v>750</v>
      </c>
      <c r="C8" s="483" t="s">
        <v>751</v>
      </c>
      <c r="D8" s="488">
        <v>44926</v>
      </c>
      <c r="E8" s="488">
        <v>44834</v>
      </c>
      <c r="F8" s="488">
        <v>44742</v>
      </c>
      <c r="G8" s="488">
        <v>44651</v>
      </c>
      <c r="H8" s="488">
        <v>44926</v>
      </c>
      <c r="I8" s="488">
        <v>44834</v>
      </c>
      <c r="J8" s="488">
        <v>44742</v>
      </c>
      <c r="K8" s="488">
        <v>44651</v>
      </c>
    </row>
    <row r="9" spans="1:11" ht="28.8" x14ac:dyDescent="0.3">
      <c r="A9"/>
      <c r="B9" s="487" t="s">
        <v>752</v>
      </c>
      <c r="C9" s="483" t="s">
        <v>753</v>
      </c>
      <c r="D9" s="489">
        <v>3</v>
      </c>
      <c r="E9" s="489">
        <v>3</v>
      </c>
      <c r="F9" s="489">
        <v>3</v>
      </c>
      <c r="G9" s="489">
        <v>3</v>
      </c>
      <c r="H9" s="489">
        <v>3</v>
      </c>
      <c r="I9" s="489">
        <v>3</v>
      </c>
      <c r="J9" s="489">
        <v>3</v>
      </c>
      <c r="K9" s="489">
        <v>3</v>
      </c>
    </row>
    <row r="10" spans="1:11" x14ac:dyDescent="0.3">
      <c r="A10"/>
      <c r="B10" s="893" t="s">
        <v>754</v>
      </c>
      <c r="C10" s="894"/>
      <c r="D10" s="894"/>
      <c r="E10" s="894"/>
      <c r="F10" s="894"/>
      <c r="G10" s="894"/>
      <c r="H10" s="894"/>
      <c r="I10" s="894"/>
      <c r="J10" s="894"/>
      <c r="K10" s="895"/>
    </row>
    <row r="11" spans="1:11" ht="28.8" x14ac:dyDescent="0.3">
      <c r="A11"/>
      <c r="B11" s="486">
        <v>1</v>
      </c>
      <c r="C11" s="483" t="s">
        <v>807</v>
      </c>
      <c r="D11" s="887"/>
      <c r="E11" s="887"/>
      <c r="F11" s="887"/>
      <c r="G11" s="887"/>
      <c r="H11" s="490">
        <v>335.45100000000002</v>
      </c>
      <c r="I11" s="490">
        <v>276.78166666666669</v>
      </c>
      <c r="J11" s="490">
        <v>275.90699999999998</v>
      </c>
      <c r="K11" s="490">
        <v>272.3653333333333</v>
      </c>
    </row>
    <row r="12" spans="1:11" x14ac:dyDescent="0.3">
      <c r="A12"/>
      <c r="B12" s="893" t="s">
        <v>755</v>
      </c>
      <c r="C12" s="894"/>
      <c r="D12" s="894"/>
      <c r="E12" s="894"/>
      <c r="F12" s="894"/>
      <c r="G12" s="894"/>
      <c r="H12" s="894"/>
      <c r="I12" s="894"/>
      <c r="J12" s="894"/>
      <c r="K12" s="895"/>
    </row>
    <row r="13" spans="1:11" ht="43.2" x14ac:dyDescent="0.3">
      <c r="A13"/>
      <c r="B13" s="486">
        <v>2</v>
      </c>
      <c r="C13" s="483" t="s">
        <v>1093</v>
      </c>
      <c r="D13" s="490">
        <v>1310.2466666666667</v>
      </c>
      <c r="E13" s="490">
        <v>1120.761</v>
      </c>
      <c r="F13" s="490">
        <v>1009.8209999999999</v>
      </c>
      <c r="G13" s="490">
        <v>856.86800000000005</v>
      </c>
      <c r="H13" s="490">
        <v>69.577666666666659</v>
      </c>
      <c r="I13" s="490">
        <v>59.736333333333327</v>
      </c>
      <c r="J13" s="490">
        <v>53.459999999999994</v>
      </c>
      <c r="K13" s="490">
        <v>45.039999999999992</v>
      </c>
    </row>
    <row r="14" spans="1:11" x14ac:dyDescent="0.3">
      <c r="A14"/>
      <c r="B14" s="486">
        <v>3</v>
      </c>
      <c r="C14" s="491" t="s">
        <v>756</v>
      </c>
      <c r="D14" s="490">
        <v>1239.694</v>
      </c>
      <c r="E14" s="490">
        <v>1056.4749999999999</v>
      </c>
      <c r="F14" s="490">
        <v>957.37066666666658</v>
      </c>
      <c r="G14" s="490">
        <v>817.61400000000003</v>
      </c>
      <c r="H14" s="490">
        <v>61.984666666666662</v>
      </c>
      <c r="I14" s="490">
        <v>52.823666666666661</v>
      </c>
      <c r="J14" s="490">
        <v>47.868666666666662</v>
      </c>
      <c r="K14" s="490">
        <v>40.880666666666663</v>
      </c>
    </row>
    <row r="15" spans="1:11" x14ac:dyDescent="0.3">
      <c r="A15"/>
      <c r="B15" s="486">
        <v>4</v>
      </c>
      <c r="C15" s="491" t="s">
        <v>757</v>
      </c>
      <c r="D15" s="490">
        <v>70.552666666666667</v>
      </c>
      <c r="E15" s="490">
        <v>64.286000000000001</v>
      </c>
      <c r="F15" s="490">
        <v>52.450333333333333</v>
      </c>
      <c r="G15" s="490">
        <v>39.253999999999998</v>
      </c>
      <c r="H15" s="490">
        <v>7.593</v>
      </c>
      <c r="I15" s="490">
        <v>6.9126666666666674</v>
      </c>
      <c r="J15" s="490">
        <v>5.591333333333333</v>
      </c>
      <c r="K15" s="490">
        <v>4.1593333333333327</v>
      </c>
    </row>
    <row r="16" spans="1:11" x14ac:dyDescent="0.3">
      <c r="A16"/>
      <c r="B16" s="486">
        <v>5</v>
      </c>
      <c r="C16" s="483" t="s">
        <v>758</v>
      </c>
      <c r="D16" s="490">
        <v>134.63400000000001</v>
      </c>
      <c r="E16" s="490">
        <v>107.64166666666668</v>
      </c>
      <c r="F16" s="490">
        <v>92.16</v>
      </c>
      <c r="G16" s="490">
        <v>95.413333333333327</v>
      </c>
      <c r="H16" s="490">
        <v>68.255666666666684</v>
      </c>
      <c r="I16" s="490">
        <v>66.602000000000004</v>
      </c>
      <c r="J16" s="490">
        <v>66.098333333333329</v>
      </c>
      <c r="K16" s="490">
        <v>79.038333333333327</v>
      </c>
    </row>
    <row r="17" spans="1:11" ht="43.2" x14ac:dyDescent="0.3">
      <c r="A17"/>
      <c r="B17" s="486">
        <v>6</v>
      </c>
      <c r="C17" s="491" t="s">
        <v>759</v>
      </c>
      <c r="D17" s="490">
        <v>67.706999999999994</v>
      </c>
      <c r="E17" s="490">
        <v>33.613999999999997</v>
      </c>
      <c r="F17" s="490">
        <v>17.878333333333334</v>
      </c>
      <c r="G17" s="490">
        <v>2.8996666666666666</v>
      </c>
      <c r="H17" s="490">
        <v>16.926666666666669</v>
      </c>
      <c r="I17" s="490">
        <v>8.4036666666666662</v>
      </c>
      <c r="J17" s="490">
        <v>4.47</v>
      </c>
      <c r="K17" s="490">
        <v>0.72499999999999998</v>
      </c>
    </row>
    <row r="18" spans="1:11" ht="28.8" x14ac:dyDescent="0.3">
      <c r="A18"/>
      <c r="B18" s="486">
        <v>7</v>
      </c>
      <c r="C18" s="491" t="s">
        <v>760</v>
      </c>
      <c r="D18" s="490">
        <v>66.884</v>
      </c>
      <c r="E18" s="490">
        <v>74.027666666666676</v>
      </c>
      <c r="F18" s="490">
        <v>73.968000000000004</v>
      </c>
      <c r="G18" s="490">
        <v>92.513666666666666</v>
      </c>
      <c r="H18" s="490">
        <v>51.286000000000001</v>
      </c>
      <c r="I18" s="490">
        <v>58.198333333333338</v>
      </c>
      <c r="J18" s="490">
        <v>61.314666666666668</v>
      </c>
      <c r="K18" s="490">
        <v>78.313333333333333</v>
      </c>
    </row>
    <row r="19" spans="1:11" x14ac:dyDescent="0.3">
      <c r="A19"/>
      <c r="B19" s="486">
        <v>8</v>
      </c>
      <c r="C19" s="491" t="s">
        <v>761</v>
      </c>
      <c r="D19" s="490">
        <v>4.2999999999999997E-2</v>
      </c>
      <c r="E19" s="490">
        <v>0</v>
      </c>
      <c r="F19" s="490">
        <v>0.3136666666666667</v>
      </c>
      <c r="G19" s="490">
        <v>0</v>
      </c>
      <c r="H19" s="490">
        <v>4.2999999999999997E-2</v>
      </c>
      <c r="I19" s="490">
        <v>0</v>
      </c>
      <c r="J19" s="490">
        <v>0.3136666666666667</v>
      </c>
      <c r="K19" s="490">
        <v>0</v>
      </c>
    </row>
    <row r="20" spans="1:11" x14ac:dyDescent="0.3">
      <c r="A20"/>
      <c r="B20" s="486">
        <v>9</v>
      </c>
      <c r="C20" s="491" t="s">
        <v>762</v>
      </c>
      <c r="D20" s="904"/>
      <c r="E20" s="904"/>
      <c r="F20" s="904"/>
      <c r="G20" s="904"/>
      <c r="H20" s="492">
        <v>0</v>
      </c>
      <c r="I20" s="492">
        <v>0</v>
      </c>
      <c r="J20" s="492">
        <v>0</v>
      </c>
      <c r="K20" s="492">
        <v>0</v>
      </c>
    </row>
    <row r="21" spans="1:11" x14ac:dyDescent="0.3">
      <c r="A21"/>
      <c r="B21" s="486">
        <v>10</v>
      </c>
      <c r="C21" s="483" t="s">
        <v>763</v>
      </c>
      <c r="D21" s="490">
        <v>138.29400000000001</v>
      </c>
      <c r="E21" s="490">
        <v>0.65466666666666662</v>
      </c>
      <c r="F21" s="490">
        <v>0.90600000000000003</v>
      </c>
      <c r="G21" s="490">
        <v>3.3536666666666664</v>
      </c>
      <c r="H21" s="490">
        <v>11.169</v>
      </c>
      <c r="I21" s="490">
        <v>0.65466666666666662</v>
      </c>
      <c r="J21" s="490">
        <v>0.90600000000000003</v>
      </c>
      <c r="K21" s="490">
        <v>3.3536666666666664</v>
      </c>
    </row>
    <row r="22" spans="1:11" ht="43.2" x14ac:dyDescent="0.3">
      <c r="A22"/>
      <c r="B22" s="486">
        <v>11</v>
      </c>
      <c r="C22" s="491" t="s">
        <v>764</v>
      </c>
      <c r="D22" s="490">
        <v>0.247</v>
      </c>
      <c r="E22" s="490">
        <v>0.65466666666666662</v>
      </c>
      <c r="F22" s="490">
        <v>0.90600000000000003</v>
      </c>
      <c r="G22" s="490">
        <v>3.3536666666666664</v>
      </c>
      <c r="H22" s="490">
        <v>0.247</v>
      </c>
      <c r="I22" s="490">
        <v>0.65466666666666662</v>
      </c>
      <c r="J22" s="490">
        <v>0.90600000000000003</v>
      </c>
      <c r="K22" s="490">
        <v>3.3536666666666664</v>
      </c>
    </row>
    <row r="23" spans="1:11" ht="28.8" x14ac:dyDescent="0.3">
      <c r="A23"/>
      <c r="B23" s="486">
        <v>12</v>
      </c>
      <c r="C23" s="491" t="s">
        <v>765</v>
      </c>
      <c r="D23" s="489">
        <v>0</v>
      </c>
      <c r="E23" s="489">
        <v>0</v>
      </c>
      <c r="F23" s="489">
        <v>0</v>
      </c>
      <c r="G23" s="489">
        <v>0</v>
      </c>
      <c r="H23" s="489">
        <v>0</v>
      </c>
      <c r="I23" s="489">
        <v>0</v>
      </c>
      <c r="J23" s="489">
        <v>0</v>
      </c>
      <c r="K23" s="489">
        <v>0</v>
      </c>
    </row>
    <row r="24" spans="1:11" x14ac:dyDescent="0.3">
      <c r="A24"/>
      <c r="B24" s="486">
        <v>13</v>
      </c>
      <c r="C24" s="491" t="s">
        <v>766</v>
      </c>
      <c r="D24" s="645">
        <v>138.047</v>
      </c>
      <c r="E24" s="645">
        <v>0</v>
      </c>
      <c r="F24" s="645">
        <v>0</v>
      </c>
      <c r="G24" s="645">
        <v>0</v>
      </c>
      <c r="H24" s="645">
        <v>10.922000000000001</v>
      </c>
      <c r="I24" s="489">
        <v>0</v>
      </c>
      <c r="J24" s="489">
        <v>0</v>
      </c>
      <c r="K24" s="489">
        <v>0</v>
      </c>
    </row>
    <row r="25" spans="1:11" ht="28.8" x14ac:dyDescent="0.3">
      <c r="A25"/>
      <c r="B25" s="486">
        <v>14</v>
      </c>
      <c r="C25" s="483" t="s">
        <v>767</v>
      </c>
      <c r="D25" s="489">
        <v>0</v>
      </c>
      <c r="E25" s="489">
        <v>0</v>
      </c>
      <c r="F25" s="489">
        <v>0</v>
      </c>
      <c r="G25" s="489">
        <v>0</v>
      </c>
      <c r="H25" s="489">
        <v>0</v>
      </c>
      <c r="I25" s="489">
        <v>0</v>
      </c>
      <c r="J25" s="489">
        <v>0</v>
      </c>
      <c r="K25" s="489">
        <v>0</v>
      </c>
    </row>
    <row r="26" spans="1:11" ht="28.8" x14ac:dyDescent="0.3">
      <c r="A26"/>
      <c r="B26" s="486">
        <v>15</v>
      </c>
      <c r="C26" s="483" t="s">
        <v>768</v>
      </c>
      <c r="D26" s="490">
        <v>0</v>
      </c>
      <c r="E26" s="490">
        <v>105.76300000000001</v>
      </c>
      <c r="F26" s="490">
        <v>96.269333333333321</v>
      </c>
      <c r="G26" s="490">
        <v>93.865333333333325</v>
      </c>
      <c r="H26" s="490">
        <v>0</v>
      </c>
      <c r="I26" s="490">
        <v>14.958666666666666</v>
      </c>
      <c r="J26" s="490">
        <v>14.408333333333333</v>
      </c>
      <c r="K26" s="490">
        <v>14.026333333333334</v>
      </c>
    </row>
    <row r="27" spans="1:11" x14ac:dyDescent="0.3">
      <c r="A27"/>
      <c r="B27" s="486">
        <v>16</v>
      </c>
      <c r="C27" s="483" t="s">
        <v>769</v>
      </c>
      <c r="D27" s="887"/>
      <c r="E27" s="887"/>
      <c r="F27" s="887"/>
      <c r="G27" s="887"/>
      <c r="H27" s="490">
        <v>149.00233333333335</v>
      </c>
      <c r="I27" s="490">
        <v>141.95166666666665</v>
      </c>
      <c r="J27" s="490">
        <v>134.87266666666665</v>
      </c>
      <c r="K27" s="490">
        <v>141.45833333333331</v>
      </c>
    </row>
    <row r="28" spans="1:11" x14ac:dyDescent="0.3">
      <c r="A28"/>
      <c r="B28" s="888" t="s">
        <v>770</v>
      </c>
      <c r="C28" s="888"/>
      <c r="D28" s="888"/>
      <c r="E28" s="888"/>
      <c r="F28" s="888"/>
      <c r="G28" s="888"/>
      <c r="H28" s="888"/>
      <c r="I28" s="888"/>
      <c r="J28" s="888"/>
      <c r="K28" s="888"/>
    </row>
    <row r="29" spans="1:11" ht="28.8" x14ac:dyDescent="0.3">
      <c r="A29"/>
      <c r="B29" s="486">
        <v>17</v>
      </c>
      <c r="C29" s="483" t="s">
        <v>771</v>
      </c>
      <c r="D29" s="490">
        <v>9.5073333333333334</v>
      </c>
      <c r="E29" s="490">
        <v>0</v>
      </c>
      <c r="F29" s="490">
        <v>3.4249999999999998</v>
      </c>
      <c r="G29" s="490">
        <v>0</v>
      </c>
      <c r="H29" s="490">
        <v>9.5073333333333334</v>
      </c>
      <c r="I29" s="490">
        <v>0</v>
      </c>
      <c r="J29" s="490">
        <v>3.4249999999999998</v>
      </c>
      <c r="K29" s="490">
        <v>0</v>
      </c>
    </row>
    <row r="30" spans="1:11" ht="28.8" x14ac:dyDescent="0.3">
      <c r="A30"/>
      <c r="B30" s="486">
        <v>18</v>
      </c>
      <c r="C30" s="483" t="s">
        <v>772</v>
      </c>
      <c r="D30" s="490">
        <v>166.41566666666665</v>
      </c>
      <c r="E30" s="490">
        <v>117.21466666666667</v>
      </c>
      <c r="F30" s="490">
        <v>97.139333333333326</v>
      </c>
      <c r="G30" s="490">
        <v>79.400999999999996</v>
      </c>
      <c r="H30" s="490">
        <v>132.381</v>
      </c>
      <c r="I30" s="490">
        <v>86.957666666666668</v>
      </c>
      <c r="J30" s="490">
        <v>69.879333333333335</v>
      </c>
      <c r="K30" s="490">
        <v>55.564999999999998</v>
      </c>
    </row>
    <row r="31" spans="1:11" x14ac:dyDescent="0.3">
      <c r="A31"/>
      <c r="B31" s="486">
        <v>19</v>
      </c>
      <c r="C31" s="483" t="s">
        <v>773</v>
      </c>
      <c r="D31" s="490">
        <v>0.34300000000000003</v>
      </c>
      <c r="E31" s="490">
        <v>0.3136666666666667</v>
      </c>
      <c r="F31" s="490">
        <v>0.36399999999999999</v>
      </c>
      <c r="G31" s="490">
        <v>2.7440000000000002</v>
      </c>
      <c r="H31" s="490">
        <v>0.34300000000000003</v>
      </c>
      <c r="I31" s="490">
        <v>0.3136666666666667</v>
      </c>
      <c r="J31" s="490">
        <v>0.36399999999999999</v>
      </c>
      <c r="K31" s="490">
        <v>2.7440000000000002</v>
      </c>
    </row>
    <row r="32" spans="1:11" x14ac:dyDescent="0.3">
      <c r="A32"/>
      <c r="B32" s="889" t="s">
        <v>774</v>
      </c>
      <c r="C32" s="903" t="s">
        <v>775</v>
      </c>
      <c r="D32" s="887"/>
      <c r="E32" s="887"/>
      <c r="F32" s="887"/>
      <c r="G32" s="887"/>
      <c r="H32" s="898">
        <v>0</v>
      </c>
      <c r="I32" s="898">
        <v>0</v>
      </c>
      <c r="J32" s="898">
        <v>0</v>
      </c>
      <c r="K32" s="898">
        <v>0</v>
      </c>
    </row>
    <row r="33" spans="1:11" x14ac:dyDescent="0.3">
      <c r="A33"/>
      <c r="B33" s="889"/>
      <c r="C33" s="903"/>
      <c r="D33" s="887"/>
      <c r="E33" s="887"/>
      <c r="F33" s="887"/>
      <c r="G33" s="887"/>
      <c r="H33" s="898"/>
      <c r="I33" s="898"/>
      <c r="J33" s="898"/>
      <c r="K33" s="898"/>
    </row>
    <row r="34" spans="1:11" x14ac:dyDescent="0.3">
      <c r="A34"/>
      <c r="B34" s="889" t="s">
        <v>776</v>
      </c>
      <c r="C34" s="903" t="s">
        <v>777</v>
      </c>
      <c r="D34" s="887"/>
      <c r="E34" s="887"/>
      <c r="F34" s="887"/>
      <c r="G34" s="887"/>
      <c r="H34" s="898">
        <v>0</v>
      </c>
      <c r="I34" s="898">
        <v>0</v>
      </c>
      <c r="J34" s="898">
        <v>0</v>
      </c>
      <c r="K34" s="898">
        <v>0</v>
      </c>
    </row>
    <row r="35" spans="1:11" x14ac:dyDescent="0.3">
      <c r="A35"/>
      <c r="B35" s="889"/>
      <c r="C35" s="903"/>
      <c r="D35" s="887"/>
      <c r="E35" s="887"/>
      <c r="F35" s="887"/>
      <c r="G35" s="887"/>
      <c r="H35" s="898"/>
      <c r="I35" s="898"/>
      <c r="J35" s="898"/>
      <c r="K35" s="898"/>
    </row>
    <row r="36" spans="1:11" x14ac:dyDescent="0.3">
      <c r="A36"/>
      <c r="B36" s="486">
        <v>20</v>
      </c>
      <c r="C36" s="483" t="s">
        <v>778</v>
      </c>
      <c r="D36" s="490">
        <f t="shared" ref="D36:K36" si="0">D29+D30+D31</f>
        <v>176.26599999999996</v>
      </c>
      <c r="E36" s="490">
        <f t="shared" si="0"/>
        <v>117.52833333333334</v>
      </c>
      <c r="F36" s="490">
        <f t="shared" si="0"/>
        <v>100.92833333333333</v>
      </c>
      <c r="G36" s="490">
        <f>G29+G30+G31</f>
        <v>82.144999999999996</v>
      </c>
      <c r="H36" s="490">
        <f t="shared" ref="H36:I36" si="1">H29+H30+H31</f>
        <v>142.23133333333331</v>
      </c>
      <c r="I36" s="490">
        <f t="shared" si="1"/>
        <v>87.271333333333331</v>
      </c>
      <c r="J36" s="490">
        <f t="shared" si="0"/>
        <v>73.668333333333337</v>
      </c>
      <c r="K36" s="490">
        <f t="shared" si="0"/>
        <v>58.308999999999997</v>
      </c>
    </row>
    <row r="37" spans="1:11" x14ac:dyDescent="0.3">
      <c r="A37"/>
      <c r="B37" s="889" t="s">
        <v>106</v>
      </c>
      <c r="C37" s="902" t="s">
        <v>779</v>
      </c>
      <c r="D37" s="898">
        <v>0</v>
      </c>
      <c r="E37" s="898">
        <v>0</v>
      </c>
      <c r="F37" s="898">
        <v>0</v>
      </c>
      <c r="G37" s="898">
        <v>0</v>
      </c>
      <c r="H37" s="898">
        <v>0</v>
      </c>
      <c r="I37" s="898">
        <v>0</v>
      </c>
      <c r="J37" s="898">
        <v>0</v>
      </c>
      <c r="K37" s="898">
        <v>0</v>
      </c>
    </row>
    <row r="38" spans="1:11" x14ac:dyDescent="0.3">
      <c r="A38"/>
      <c r="B38" s="889"/>
      <c r="C38" s="902"/>
      <c r="D38" s="898"/>
      <c r="E38" s="898"/>
      <c r="F38" s="898"/>
      <c r="G38" s="898"/>
      <c r="H38" s="898"/>
      <c r="I38" s="898"/>
      <c r="J38" s="898"/>
      <c r="K38" s="898"/>
    </row>
    <row r="39" spans="1:11" x14ac:dyDescent="0.3">
      <c r="A39"/>
      <c r="B39" s="889" t="s">
        <v>108</v>
      </c>
      <c r="C39" s="902" t="s">
        <v>780</v>
      </c>
      <c r="D39" s="898">
        <v>0</v>
      </c>
      <c r="E39" s="898">
        <v>0</v>
      </c>
      <c r="F39" s="898">
        <v>0</v>
      </c>
      <c r="G39" s="898">
        <v>0</v>
      </c>
      <c r="H39" s="898">
        <v>0</v>
      </c>
      <c r="I39" s="898">
        <v>0</v>
      </c>
      <c r="J39" s="898">
        <v>0</v>
      </c>
      <c r="K39" s="898">
        <v>0</v>
      </c>
    </row>
    <row r="40" spans="1:11" x14ac:dyDescent="0.3">
      <c r="A40"/>
      <c r="B40" s="889"/>
      <c r="C40" s="902"/>
      <c r="D40" s="898"/>
      <c r="E40" s="898"/>
      <c r="F40" s="898"/>
      <c r="G40" s="898"/>
      <c r="H40" s="898"/>
      <c r="I40" s="898"/>
      <c r="J40" s="898"/>
      <c r="K40" s="898"/>
    </row>
    <row r="41" spans="1:11" x14ac:dyDescent="0.3">
      <c r="A41"/>
      <c r="B41" s="889" t="s">
        <v>110</v>
      </c>
      <c r="C41" s="902" t="s">
        <v>781</v>
      </c>
      <c r="D41" s="897">
        <f t="shared" ref="D41:K41" si="2">D36</f>
        <v>176.26599999999996</v>
      </c>
      <c r="E41" s="897">
        <f t="shared" si="2"/>
        <v>117.52833333333334</v>
      </c>
      <c r="F41" s="897">
        <f t="shared" si="2"/>
        <v>100.92833333333333</v>
      </c>
      <c r="G41" s="897">
        <f t="shared" si="2"/>
        <v>82.144999999999996</v>
      </c>
      <c r="H41" s="897">
        <f t="shared" si="2"/>
        <v>142.23133333333331</v>
      </c>
      <c r="I41" s="897">
        <f t="shared" si="2"/>
        <v>87.271333333333331</v>
      </c>
      <c r="J41" s="897">
        <f t="shared" si="2"/>
        <v>73.668333333333337</v>
      </c>
      <c r="K41" s="897">
        <f t="shared" si="2"/>
        <v>58.308999999999997</v>
      </c>
    </row>
    <row r="42" spans="1:11" x14ac:dyDescent="0.3">
      <c r="A42"/>
      <c r="B42" s="889"/>
      <c r="C42" s="902"/>
      <c r="D42" s="898"/>
      <c r="E42" s="898"/>
      <c r="F42" s="898"/>
      <c r="G42" s="898"/>
      <c r="H42" s="898"/>
      <c r="I42" s="898"/>
      <c r="J42" s="898"/>
      <c r="K42" s="898"/>
    </row>
    <row r="43" spans="1:11" x14ac:dyDescent="0.3">
      <c r="A43"/>
      <c r="B43" s="899" t="s">
        <v>782</v>
      </c>
      <c r="C43" s="900"/>
      <c r="D43" s="900"/>
      <c r="E43" s="900"/>
      <c r="F43" s="900"/>
      <c r="G43" s="900"/>
      <c r="H43" s="900"/>
      <c r="I43" s="900"/>
      <c r="J43" s="900"/>
      <c r="K43" s="901"/>
    </row>
    <row r="44" spans="1:11" x14ac:dyDescent="0.3">
      <c r="A44"/>
      <c r="B44" s="493" t="s">
        <v>1094</v>
      </c>
      <c r="C44" s="494" t="s">
        <v>783</v>
      </c>
      <c r="D44" s="896"/>
      <c r="E44" s="896"/>
      <c r="F44" s="896"/>
      <c r="G44" s="896"/>
      <c r="H44" s="495">
        <f>H11</f>
        <v>335.45100000000002</v>
      </c>
      <c r="I44" s="495">
        <f>I11</f>
        <v>276.78166666666669</v>
      </c>
      <c r="J44" s="495">
        <f>J11</f>
        <v>275.90699999999998</v>
      </c>
      <c r="K44" s="495">
        <f>K11</f>
        <v>272.3653333333333</v>
      </c>
    </row>
    <row r="45" spans="1:11" x14ac:dyDescent="0.3">
      <c r="A45"/>
      <c r="B45" s="493">
        <v>22</v>
      </c>
      <c r="C45" s="494" t="s">
        <v>784</v>
      </c>
      <c r="D45" s="896"/>
      <c r="E45" s="896"/>
      <c r="F45" s="896"/>
      <c r="G45" s="896"/>
      <c r="H45" s="495">
        <f>H27-MIN(H27,0.75*MAX(H41/0.9,0))</f>
        <v>30.476222222222276</v>
      </c>
      <c r="I45" s="495">
        <f>I27-MIN(I27,0.75*MAX(I41/0.9,0))</f>
        <v>69.225555555555545</v>
      </c>
      <c r="J45" s="495">
        <f>J27-MIN(J27,0.75*MAX(J41/0.9,0))</f>
        <v>73.482388888888863</v>
      </c>
      <c r="K45" s="495">
        <f>K27-MIN(K27,0.75*MAX(K36/0.9,0))</f>
        <v>92.867499999999978</v>
      </c>
    </row>
    <row r="46" spans="1:11" x14ac:dyDescent="0.3">
      <c r="A46"/>
      <c r="B46" s="493">
        <v>23</v>
      </c>
      <c r="C46" s="494" t="s">
        <v>785</v>
      </c>
      <c r="D46" s="896"/>
      <c r="E46" s="896"/>
      <c r="F46" s="896"/>
      <c r="G46" s="896"/>
      <c r="H46" s="496">
        <f>ROUND(IF(ISERROR(H44/H45),"",H44/H45),4)</f>
        <v>11.007</v>
      </c>
      <c r="I46" s="496">
        <f>ROUND(IF(ISERROR(I44/I45),"",I44/I45),4)</f>
        <v>3.9983</v>
      </c>
      <c r="J46" s="496">
        <f>ROUND(IF(ISERROR(J44/J45),"",J44/J45),4)</f>
        <v>3.7547000000000001</v>
      </c>
      <c r="K46" s="496">
        <f>ROUND(IF(ISERROR(K44/K45),"",K44/K45),4)</f>
        <v>2.9327999999999999</v>
      </c>
    </row>
    <row r="47" spans="1:11" x14ac:dyDescent="0.3">
      <c r="A47"/>
      <c r="B47"/>
      <c r="C47"/>
      <c r="D47"/>
      <c r="E47"/>
      <c r="F47"/>
      <c r="G47"/>
      <c r="H47"/>
      <c r="I47"/>
      <c r="J47"/>
      <c r="K47"/>
    </row>
    <row r="48" spans="1:11" x14ac:dyDescent="0.3">
      <c r="A48"/>
      <c r="B48" t="s">
        <v>1095</v>
      </c>
      <c r="C48"/>
      <c r="D48"/>
      <c r="E48"/>
      <c r="F48"/>
      <c r="G48"/>
      <c r="H48" s="497"/>
      <c r="I48" s="497"/>
      <c r="J48" s="497"/>
      <c r="K48" s="497"/>
    </row>
  </sheetData>
  <mergeCells count="57">
    <mergeCell ref="C2:D2"/>
    <mergeCell ref="J32:J33"/>
    <mergeCell ref="K32:K33"/>
    <mergeCell ref="B34:B35"/>
    <mergeCell ref="C34:C35"/>
    <mergeCell ref="D34:G35"/>
    <mergeCell ref="H34:H35"/>
    <mergeCell ref="I34:I35"/>
    <mergeCell ref="J34:J35"/>
    <mergeCell ref="K34:K35"/>
    <mergeCell ref="B32:B33"/>
    <mergeCell ref="C32:C33"/>
    <mergeCell ref="D32:G33"/>
    <mergeCell ref="H32:H33"/>
    <mergeCell ref="I32:I33"/>
    <mergeCell ref="D20:G20"/>
    <mergeCell ref="H37:H38"/>
    <mergeCell ref="I37:I38"/>
    <mergeCell ref="J37:J38"/>
    <mergeCell ref="K37:K38"/>
    <mergeCell ref="G37:G38"/>
    <mergeCell ref="B39:B40"/>
    <mergeCell ref="C39:C40"/>
    <mergeCell ref="D39:D40"/>
    <mergeCell ref="E39:E40"/>
    <mergeCell ref="F39:F40"/>
    <mergeCell ref="B37:B38"/>
    <mergeCell ref="C37:C38"/>
    <mergeCell ref="D37:D38"/>
    <mergeCell ref="E37:E38"/>
    <mergeCell ref="F37:F38"/>
    <mergeCell ref="H39:H40"/>
    <mergeCell ref="I39:I40"/>
    <mergeCell ref="J39:J40"/>
    <mergeCell ref="K39:K40"/>
    <mergeCell ref="G41:G42"/>
    <mergeCell ref="G39:G40"/>
    <mergeCell ref="D45:G45"/>
    <mergeCell ref="D46:G46"/>
    <mergeCell ref="H41:H42"/>
    <mergeCell ref="I41:I42"/>
    <mergeCell ref="J41:J42"/>
    <mergeCell ref="B43:K43"/>
    <mergeCell ref="K41:K42"/>
    <mergeCell ref="D44:G44"/>
    <mergeCell ref="B41:B42"/>
    <mergeCell ref="C41:C42"/>
    <mergeCell ref="D41:D42"/>
    <mergeCell ref="E41:E42"/>
    <mergeCell ref="F41:F42"/>
    <mergeCell ref="D27:G27"/>
    <mergeCell ref="B28:K28"/>
    <mergeCell ref="D7:G7"/>
    <mergeCell ref="H7:K7"/>
    <mergeCell ref="B10:K10"/>
    <mergeCell ref="D11:G11"/>
    <mergeCell ref="B12:K12"/>
  </mergeCells>
  <pageMargins left="0.7" right="0.7" top="0.75" bottom="0.75" header="0.3" footer="0.3"/>
  <pageSetup paperSize="9" scale="31" orientation="portrait" verticalDpi="90" r:id="rId1"/>
  <colBreaks count="1" manualBreakCount="1">
    <brk id="12" max="1048575" man="1"/>
  </colBreak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EFC63-E7C9-44F5-8F98-940307EB0E53}">
  <sheetPr>
    <tabColor rgb="FFFFC000"/>
  </sheetPr>
  <dimension ref="A2:D12"/>
  <sheetViews>
    <sheetView showGridLines="0" zoomScale="84" zoomScaleNormal="84" workbookViewId="0">
      <selection activeCell="B2" sqref="B2:H2"/>
    </sheetView>
  </sheetViews>
  <sheetFormatPr defaultRowHeight="14.4" x14ac:dyDescent="0.3"/>
  <cols>
    <col min="2" max="2" width="28.21875" customWidth="1"/>
    <col min="3" max="3" width="33.88671875" customWidth="1"/>
    <col min="4" max="4" width="140.21875" customWidth="1"/>
  </cols>
  <sheetData>
    <row r="2" spans="1:4" x14ac:dyDescent="0.3">
      <c r="B2" s="192" t="s">
        <v>1098</v>
      </c>
    </row>
    <row r="3" spans="1:4" x14ac:dyDescent="0.3">
      <c r="B3" s="498" t="s">
        <v>1099</v>
      </c>
    </row>
    <row r="4" spans="1:4" ht="15.6" x14ac:dyDescent="0.3">
      <c r="B4" s="545"/>
    </row>
    <row r="5" spans="1:4" x14ac:dyDescent="0.3">
      <c r="B5" s="546" t="s">
        <v>1018</v>
      </c>
      <c r="C5" s="905" t="s">
        <v>1100</v>
      </c>
      <c r="D5" s="906"/>
    </row>
    <row r="6" spans="1:4" ht="393" customHeight="1" x14ac:dyDescent="0.3">
      <c r="A6" s="547"/>
      <c r="B6" s="546" t="s">
        <v>607</v>
      </c>
      <c r="C6" s="548" t="s">
        <v>1101</v>
      </c>
      <c r="D6" s="646" t="s">
        <v>1341</v>
      </c>
    </row>
    <row r="7" spans="1:4" ht="256.2" customHeight="1" x14ac:dyDescent="0.3">
      <c r="A7" s="547"/>
      <c r="B7" s="546" t="s">
        <v>73</v>
      </c>
      <c r="C7" s="548" t="s">
        <v>1102</v>
      </c>
      <c r="D7" s="646" t="s">
        <v>1342</v>
      </c>
    </row>
    <row r="8" spans="1:4" ht="409.2" customHeight="1" x14ac:dyDescent="0.3">
      <c r="A8" s="547"/>
      <c r="B8" s="303" t="s">
        <v>1103</v>
      </c>
      <c r="C8" s="548" t="s">
        <v>1104</v>
      </c>
      <c r="D8" s="548" t="s">
        <v>1343</v>
      </c>
    </row>
    <row r="9" spans="1:4" ht="323.39999999999998" customHeight="1" x14ac:dyDescent="0.3">
      <c r="A9" s="547"/>
      <c r="B9" s="546" t="s">
        <v>1105</v>
      </c>
      <c r="C9" s="548" t="s">
        <v>1106</v>
      </c>
      <c r="D9" s="647" t="s">
        <v>1344</v>
      </c>
    </row>
    <row r="10" spans="1:4" ht="157.19999999999999" customHeight="1" x14ac:dyDescent="0.3">
      <c r="A10" s="547"/>
      <c r="B10" s="303" t="s">
        <v>1107</v>
      </c>
      <c r="C10" s="548" t="s">
        <v>1108</v>
      </c>
      <c r="D10" s="548" t="s">
        <v>1345</v>
      </c>
    </row>
    <row r="11" spans="1:4" ht="171.6" x14ac:dyDescent="0.3">
      <c r="A11" s="547"/>
      <c r="B11" s="546" t="s">
        <v>1109</v>
      </c>
      <c r="C11" s="548" t="s">
        <v>1110</v>
      </c>
      <c r="D11" s="548" t="s">
        <v>1346</v>
      </c>
    </row>
    <row r="12" spans="1:4" ht="78" x14ac:dyDescent="0.3">
      <c r="A12" s="547"/>
      <c r="B12" s="546" t="s">
        <v>1111</v>
      </c>
      <c r="C12" s="548" t="s">
        <v>1112</v>
      </c>
      <c r="D12" s="548" t="s">
        <v>1347</v>
      </c>
    </row>
  </sheetData>
  <mergeCells count="1">
    <mergeCell ref="C5:D5"/>
  </mergeCells>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FFC000"/>
  </sheetPr>
  <dimension ref="B2:AF48"/>
  <sheetViews>
    <sheetView showGridLines="0" zoomScale="70" zoomScaleNormal="70" zoomScalePageLayoutView="80" workbookViewId="0">
      <selection activeCell="B2" sqref="B2:H2"/>
    </sheetView>
  </sheetViews>
  <sheetFormatPr defaultColWidth="9.21875" defaultRowHeight="14.4" x14ac:dyDescent="0.3"/>
  <cols>
    <col min="1" max="2" width="9.21875" style="26"/>
    <col min="3" max="3" width="33.77734375" style="26" customWidth="1"/>
    <col min="4" max="8" width="11.44140625" style="26" customWidth="1"/>
    <col min="9" max="9" width="6.33203125" style="26" customWidth="1"/>
    <col min="10" max="10" width="9.21875" style="26"/>
    <col min="11" max="11" width="34.109375" style="26" customWidth="1"/>
    <col min="12" max="16" width="11.44140625" style="26" customWidth="1"/>
    <col min="17" max="17" width="6.88671875" style="26" customWidth="1"/>
    <col min="18" max="18" width="9.21875" style="26"/>
    <col min="19" max="19" width="33.88671875" style="26" customWidth="1"/>
    <col min="20" max="24" width="11.44140625" style="26" customWidth="1"/>
    <col min="25" max="26" width="9.21875" style="26"/>
    <col min="27" max="27" width="36.33203125" style="26" customWidth="1"/>
    <col min="28" max="32" width="11.44140625" style="26" customWidth="1"/>
    <col min="33" max="16384" width="9.21875" style="26"/>
  </cols>
  <sheetData>
    <row r="2" spans="2:32" x14ac:dyDescent="0.3">
      <c r="B2" s="192" t="s">
        <v>786</v>
      </c>
      <c r="C2" s="192"/>
    </row>
    <row r="3" spans="2:32" x14ac:dyDescent="0.3">
      <c r="B3" s="110" t="s">
        <v>787</v>
      </c>
    </row>
    <row r="4" spans="2:32" ht="15" thickBot="1" x14ac:dyDescent="0.35"/>
    <row r="5" spans="2:32" customFormat="1" ht="15" thickBot="1" x14ac:dyDescent="0.35">
      <c r="B5" s="918">
        <v>44926</v>
      </c>
      <c r="C5" s="919"/>
      <c r="D5" s="500" t="s">
        <v>206</v>
      </c>
      <c r="E5" s="500" t="s">
        <v>207</v>
      </c>
      <c r="F5" s="501" t="s">
        <v>208</v>
      </c>
      <c r="G5" s="502" t="s">
        <v>243</v>
      </c>
      <c r="H5" s="503" t="s">
        <v>244</v>
      </c>
      <c r="J5" s="918">
        <v>44834</v>
      </c>
      <c r="K5" s="919"/>
      <c r="L5" s="500" t="s">
        <v>206</v>
      </c>
      <c r="M5" s="500" t="s">
        <v>207</v>
      </c>
      <c r="N5" s="501" t="s">
        <v>208</v>
      </c>
      <c r="O5" s="502" t="s">
        <v>243</v>
      </c>
      <c r="P5" s="503" t="s">
        <v>244</v>
      </c>
      <c r="R5" s="918">
        <v>44742</v>
      </c>
      <c r="S5" s="919"/>
      <c r="T5" s="500" t="s">
        <v>206</v>
      </c>
      <c r="U5" s="500" t="s">
        <v>207</v>
      </c>
      <c r="V5" s="501" t="s">
        <v>208</v>
      </c>
      <c r="W5" s="502" t="s">
        <v>243</v>
      </c>
      <c r="X5" s="503" t="s">
        <v>244</v>
      </c>
      <c r="Z5" s="918">
        <v>44651</v>
      </c>
      <c r="AA5" s="919"/>
      <c r="AB5" s="500" t="s">
        <v>206</v>
      </c>
      <c r="AC5" s="500" t="s">
        <v>207</v>
      </c>
      <c r="AD5" s="501" t="s">
        <v>208</v>
      </c>
      <c r="AE5" s="502" t="s">
        <v>243</v>
      </c>
      <c r="AF5" s="503" t="s">
        <v>244</v>
      </c>
    </row>
    <row r="6" spans="2:32" customFormat="1" ht="15.75" customHeight="1" thickBot="1" x14ac:dyDescent="0.35">
      <c r="B6" s="920" t="s">
        <v>1097</v>
      </c>
      <c r="C6" s="921"/>
      <c r="D6" s="910" t="s">
        <v>788</v>
      </c>
      <c r="E6" s="911"/>
      <c r="F6" s="911"/>
      <c r="G6" s="912"/>
      <c r="H6" s="913" t="s">
        <v>789</v>
      </c>
      <c r="J6" s="920" t="s">
        <v>1097</v>
      </c>
      <c r="K6" s="921"/>
      <c r="L6" s="910" t="s">
        <v>788</v>
      </c>
      <c r="M6" s="911"/>
      <c r="N6" s="911"/>
      <c r="O6" s="912"/>
      <c r="P6" s="913" t="s">
        <v>789</v>
      </c>
      <c r="R6" s="920" t="s">
        <v>1097</v>
      </c>
      <c r="S6" s="921"/>
      <c r="T6" s="910" t="s">
        <v>788</v>
      </c>
      <c r="U6" s="911"/>
      <c r="V6" s="911"/>
      <c r="W6" s="912"/>
      <c r="X6" s="913" t="s">
        <v>789</v>
      </c>
      <c r="Z6" s="920" t="s">
        <v>1097</v>
      </c>
      <c r="AA6" s="921"/>
      <c r="AB6" s="910" t="s">
        <v>788</v>
      </c>
      <c r="AC6" s="911"/>
      <c r="AD6" s="911"/>
      <c r="AE6" s="912"/>
      <c r="AF6" s="913" t="s">
        <v>789</v>
      </c>
    </row>
    <row r="7" spans="2:32" customFormat="1" ht="44.4" customHeight="1" thickBot="1" x14ac:dyDescent="0.35">
      <c r="B7" s="922"/>
      <c r="C7" s="923"/>
      <c r="D7" s="504" t="s">
        <v>942</v>
      </c>
      <c r="E7" s="504" t="s">
        <v>790</v>
      </c>
      <c r="F7" s="504" t="s">
        <v>791</v>
      </c>
      <c r="G7" s="505" t="s">
        <v>792</v>
      </c>
      <c r="H7" s="914"/>
      <c r="J7" s="922"/>
      <c r="K7" s="923"/>
      <c r="L7" s="504" t="s">
        <v>942</v>
      </c>
      <c r="M7" s="504" t="s">
        <v>790</v>
      </c>
      <c r="N7" s="504" t="s">
        <v>791</v>
      </c>
      <c r="O7" s="505" t="s">
        <v>792</v>
      </c>
      <c r="P7" s="914"/>
      <c r="R7" s="922"/>
      <c r="S7" s="923"/>
      <c r="T7" s="504" t="s">
        <v>942</v>
      </c>
      <c r="U7" s="504" t="s">
        <v>790</v>
      </c>
      <c r="V7" s="504" t="s">
        <v>791</v>
      </c>
      <c r="W7" s="505" t="s">
        <v>792</v>
      </c>
      <c r="X7" s="914"/>
      <c r="Z7" s="922"/>
      <c r="AA7" s="923"/>
      <c r="AB7" s="504" t="s">
        <v>942</v>
      </c>
      <c r="AC7" s="504" t="s">
        <v>790</v>
      </c>
      <c r="AD7" s="504" t="s">
        <v>791</v>
      </c>
      <c r="AE7" s="505" t="s">
        <v>792</v>
      </c>
      <c r="AF7" s="914"/>
    </row>
    <row r="8" spans="2:32" customFormat="1" ht="15" thickBot="1" x14ac:dyDescent="0.35">
      <c r="B8" s="648" t="s">
        <v>793</v>
      </c>
      <c r="C8" s="649"/>
      <c r="D8" s="649"/>
      <c r="E8" s="650"/>
      <c r="F8" s="649"/>
      <c r="G8" s="649"/>
      <c r="H8" s="651"/>
      <c r="J8" s="648" t="s">
        <v>793</v>
      </c>
      <c r="K8" s="649"/>
      <c r="L8" s="649"/>
      <c r="M8" s="650"/>
      <c r="N8" s="649"/>
      <c r="O8" s="649"/>
      <c r="P8" s="651"/>
      <c r="R8" s="648" t="s">
        <v>793</v>
      </c>
      <c r="S8" s="649"/>
      <c r="T8" s="649"/>
      <c r="U8" s="650"/>
      <c r="V8" s="649"/>
      <c r="W8" s="649"/>
      <c r="X8" s="651"/>
      <c r="Z8" s="648" t="s">
        <v>793</v>
      </c>
      <c r="AA8" s="649"/>
      <c r="AB8" s="649"/>
      <c r="AC8" s="650"/>
      <c r="AD8" s="649"/>
      <c r="AE8" s="649"/>
      <c r="AF8" s="651"/>
    </row>
    <row r="9" spans="2:32" customFormat="1" ht="15" thickBot="1" x14ac:dyDescent="0.35">
      <c r="B9" s="506">
        <v>1</v>
      </c>
      <c r="C9" s="507" t="s">
        <v>794</v>
      </c>
      <c r="D9" s="508">
        <f>D10+D11</f>
        <v>0</v>
      </c>
      <c r="E9" s="509">
        <v>0</v>
      </c>
      <c r="F9" s="509">
        <v>0</v>
      </c>
      <c r="G9" s="510">
        <v>0</v>
      </c>
      <c r="H9" s="511">
        <v>320.54500000000002</v>
      </c>
      <c r="J9" s="506">
        <v>1</v>
      </c>
      <c r="K9" s="507" t="s">
        <v>794</v>
      </c>
      <c r="L9" s="508">
        <f>L10+L11</f>
        <v>0</v>
      </c>
      <c r="M9" s="509">
        <f t="shared" ref="M9:O9" si="0">M10+M11</f>
        <v>0</v>
      </c>
      <c r="N9" s="509">
        <f t="shared" si="0"/>
        <v>0</v>
      </c>
      <c r="O9" s="510">
        <f t="shared" si="0"/>
        <v>249.328</v>
      </c>
      <c r="P9" s="511">
        <f>P10+P11</f>
        <v>249.328</v>
      </c>
      <c r="R9" s="506">
        <v>1</v>
      </c>
      <c r="S9" s="507" t="s">
        <v>794</v>
      </c>
      <c r="T9" s="508">
        <f>T10+T11</f>
        <v>0</v>
      </c>
      <c r="U9" s="509">
        <f t="shared" ref="U9:W9" si="1">U10+U11</f>
        <v>0</v>
      </c>
      <c r="V9" s="509">
        <f t="shared" si="1"/>
        <v>0</v>
      </c>
      <c r="W9" s="510">
        <f t="shared" si="1"/>
        <v>256.55900000000003</v>
      </c>
      <c r="X9" s="511">
        <f>X10+X11</f>
        <v>256.55900000000003</v>
      </c>
      <c r="Z9" s="506">
        <v>1</v>
      </c>
      <c r="AA9" s="507" t="s">
        <v>794</v>
      </c>
      <c r="AB9" s="508">
        <f>AB10+AB11</f>
        <v>0</v>
      </c>
      <c r="AC9" s="509">
        <f t="shared" ref="AC9:AE9" si="2">AC10+AC11</f>
        <v>0</v>
      </c>
      <c r="AD9" s="509">
        <f t="shared" si="2"/>
        <v>0</v>
      </c>
      <c r="AE9" s="510">
        <f t="shared" si="2"/>
        <v>213.458</v>
      </c>
      <c r="AF9" s="511">
        <f>AF10+AF11</f>
        <v>213.458</v>
      </c>
    </row>
    <row r="10" spans="2:32" customFormat="1" ht="15" thickBot="1" x14ac:dyDescent="0.35">
      <c r="B10" s="512">
        <v>2</v>
      </c>
      <c r="C10" s="513" t="s">
        <v>795</v>
      </c>
      <c r="D10" s="514">
        <v>0</v>
      </c>
      <c r="E10" s="514">
        <v>0</v>
      </c>
      <c r="F10" s="514">
        <v>0</v>
      </c>
      <c r="G10" s="515">
        <v>0</v>
      </c>
      <c r="H10" s="516">
        <v>320.54500000000002</v>
      </c>
      <c r="J10" s="512">
        <v>2</v>
      </c>
      <c r="K10" s="513" t="s">
        <v>795</v>
      </c>
      <c r="L10" s="514">
        <v>0</v>
      </c>
      <c r="M10" s="514">
        <v>0</v>
      </c>
      <c r="N10" s="514">
        <v>0</v>
      </c>
      <c r="O10" s="515">
        <v>249.328</v>
      </c>
      <c r="P10" s="516">
        <v>249.328</v>
      </c>
      <c r="R10" s="512">
        <v>2</v>
      </c>
      <c r="S10" s="513" t="s">
        <v>795</v>
      </c>
      <c r="T10" s="514">
        <v>0</v>
      </c>
      <c r="U10" s="514">
        <v>0</v>
      </c>
      <c r="V10" s="514">
        <v>0</v>
      </c>
      <c r="W10" s="515">
        <v>256.55900000000003</v>
      </c>
      <c r="X10" s="516">
        <v>256.55900000000003</v>
      </c>
      <c r="Z10" s="512">
        <v>2</v>
      </c>
      <c r="AA10" s="513" t="s">
        <v>795</v>
      </c>
      <c r="AB10" s="514">
        <v>0</v>
      </c>
      <c r="AC10" s="514">
        <v>0</v>
      </c>
      <c r="AD10" s="514">
        <v>0</v>
      </c>
      <c r="AE10" s="515">
        <v>213.458</v>
      </c>
      <c r="AF10" s="516">
        <v>213.458</v>
      </c>
    </row>
    <row r="11" spans="2:32" customFormat="1" ht="15" thickBot="1" x14ac:dyDescent="0.35">
      <c r="B11" s="512">
        <v>3</v>
      </c>
      <c r="C11" s="513" t="s">
        <v>796</v>
      </c>
      <c r="D11" s="652"/>
      <c r="E11" s="514">
        <v>0</v>
      </c>
      <c r="F11" s="514">
        <v>0</v>
      </c>
      <c r="G11" s="514">
        <v>0</v>
      </c>
      <c r="H11" s="516">
        <v>0</v>
      </c>
      <c r="J11" s="512">
        <v>3</v>
      </c>
      <c r="K11" s="513" t="s">
        <v>796</v>
      </c>
      <c r="L11" s="652"/>
      <c r="M11" s="514">
        <v>0</v>
      </c>
      <c r="N11" s="514">
        <v>0</v>
      </c>
      <c r="O11" s="514">
        <v>0</v>
      </c>
      <c r="P11" s="516">
        <v>0</v>
      </c>
      <c r="R11" s="512">
        <v>3</v>
      </c>
      <c r="S11" s="513" t="s">
        <v>796</v>
      </c>
      <c r="T11" s="652"/>
      <c r="U11" s="514">
        <v>0</v>
      </c>
      <c r="V11" s="514">
        <v>0</v>
      </c>
      <c r="W11" s="514">
        <v>0</v>
      </c>
      <c r="X11" s="516">
        <v>0</v>
      </c>
      <c r="Z11" s="512">
        <v>3</v>
      </c>
      <c r="AA11" s="513" t="s">
        <v>796</v>
      </c>
      <c r="AB11" s="652"/>
      <c r="AC11" s="514">
        <v>0</v>
      </c>
      <c r="AD11" s="514">
        <v>0</v>
      </c>
      <c r="AE11" s="514">
        <v>0</v>
      </c>
      <c r="AF11" s="516">
        <v>0</v>
      </c>
    </row>
    <row r="12" spans="2:32" customFormat="1" ht="15" thickBot="1" x14ac:dyDescent="0.35">
      <c r="B12" s="517">
        <v>4</v>
      </c>
      <c r="C12" s="507" t="s">
        <v>797</v>
      </c>
      <c r="D12" s="652"/>
      <c r="E12" s="510">
        <v>862.6</v>
      </c>
      <c r="F12" s="510">
        <v>296.37799999999999</v>
      </c>
      <c r="G12" s="510">
        <v>251.74199999999999</v>
      </c>
      <c r="H12" s="511">
        <v>1349.5930000000001</v>
      </c>
      <c r="J12" s="517">
        <v>4</v>
      </c>
      <c r="K12" s="507" t="s">
        <v>797</v>
      </c>
      <c r="L12" s="652"/>
      <c r="M12" s="510">
        <f>M13+M14</f>
        <v>2E-3</v>
      </c>
      <c r="N12" s="510">
        <f t="shared" ref="N12:P12" si="3">N13+N14</f>
        <v>1103.6030000000001</v>
      </c>
      <c r="O12" s="510">
        <f t="shared" si="3"/>
        <v>0</v>
      </c>
      <c r="P12" s="511">
        <f t="shared" si="3"/>
        <v>1103.6030000000001</v>
      </c>
      <c r="R12" s="517">
        <v>4</v>
      </c>
      <c r="S12" s="507" t="s">
        <v>797</v>
      </c>
      <c r="T12" s="652"/>
      <c r="U12" s="510">
        <f>U13+U14</f>
        <v>0</v>
      </c>
      <c r="V12" s="510">
        <f t="shared" ref="V12:X12" si="4">V13+V14</f>
        <v>0</v>
      </c>
      <c r="W12" s="510">
        <f t="shared" si="4"/>
        <v>0</v>
      </c>
      <c r="X12" s="511">
        <f t="shared" si="4"/>
        <v>1006.522</v>
      </c>
      <c r="Z12" s="517">
        <v>4</v>
      </c>
      <c r="AA12" s="507" t="s">
        <v>797</v>
      </c>
      <c r="AB12" s="652"/>
      <c r="AC12" s="510">
        <f>AC13+AC14</f>
        <v>0</v>
      </c>
      <c r="AD12" s="510">
        <f t="shared" ref="AD12:AF12" si="5">AD13+AD14</f>
        <v>0</v>
      </c>
      <c r="AE12" s="510">
        <f t="shared" si="5"/>
        <v>0</v>
      </c>
      <c r="AF12" s="511">
        <f t="shared" si="5"/>
        <v>896.28800000000001</v>
      </c>
    </row>
    <row r="13" spans="2:32" customFormat="1" ht="15" thickBot="1" x14ac:dyDescent="0.35">
      <c r="B13" s="512">
        <v>5</v>
      </c>
      <c r="C13" s="513" t="s">
        <v>756</v>
      </c>
      <c r="D13" s="652"/>
      <c r="E13" s="518">
        <v>811.28800000000001</v>
      </c>
      <c r="F13" s="518">
        <v>284.11599999999999</v>
      </c>
      <c r="G13" s="518">
        <v>239.077</v>
      </c>
      <c r="H13" s="516">
        <v>1279.711</v>
      </c>
      <c r="J13" s="512">
        <v>5</v>
      </c>
      <c r="K13" s="513" t="s">
        <v>756</v>
      </c>
      <c r="L13" s="652"/>
      <c r="M13" s="518">
        <v>1E-3</v>
      </c>
      <c r="N13" s="518">
        <v>1040.2070000000001</v>
      </c>
      <c r="O13" s="518">
        <v>0</v>
      </c>
      <c r="P13" s="516">
        <v>1040.2070000000001</v>
      </c>
      <c r="R13" s="512">
        <v>5</v>
      </c>
      <c r="S13" s="513" t="s">
        <v>756</v>
      </c>
      <c r="T13" s="652"/>
      <c r="U13" s="518">
        <v>0</v>
      </c>
      <c r="V13" s="518">
        <v>0</v>
      </c>
      <c r="W13" s="518">
        <v>0</v>
      </c>
      <c r="X13" s="516">
        <v>955.34900000000005</v>
      </c>
      <c r="Z13" s="512">
        <v>5</v>
      </c>
      <c r="AA13" s="513" t="s">
        <v>756</v>
      </c>
      <c r="AB13" s="652"/>
      <c r="AC13" s="518">
        <v>0</v>
      </c>
      <c r="AD13" s="518">
        <v>0</v>
      </c>
      <c r="AE13" s="518">
        <v>0</v>
      </c>
      <c r="AF13" s="516">
        <v>851.91499999999996</v>
      </c>
    </row>
    <row r="14" spans="2:32" customFormat="1" ht="15" thickBot="1" x14ac:dyDescent="0.35">
      <c r="B14" s="512">
        <v>6</v>
      </c>
      <c r="C14" s="513" t="s">
        <v>757</v>
      </c>
      <c r="D14" s="652"/>
      <c r="E14" s="518">
        <v>51.311999999999998</v>
      </c>
      <c r="F14" s="518">
        <v>12.262</v>
      </c>
      <c r="G14" s="518">
        <v>12.664999999999999</v>
      </c>
      <c r="H14" s="516">
        <v>69.882000000000005</v>
      </c>
      <c r="J14" s="512">
        <v>6</v>
      </c>
      <c r="K14" s="513" t="s">
        <v>757</v>
      </c>
      <c r="L14" s="652"/>
      <c r="M14" s="518">
        <v>1E-3</v>
      </c>
      <c r="N14" s="518">
        <v>63.396000000000001</v>
      </c>
      <c r="O14" s="518">
        <v>0</v>
      </c>
      <c r="P14" s="516">
        <v>63.396000000000001</v>
      </c>
      <c r="R14" s="512">
        <v>6</v>
      </c>
      <c r="S14" s="513" t="s">
        <v>757</v>
      </c>
      <c r="T14" s="652"/>
      <c r="U14" s="518">
        <v>0</v>
      </c>
      <c r="V14" s="518">
        <v>0</v>
      </c>
      <c r="W14" s="518">
        <v>0</v>
      </c>
      <c r="X14" s="516">
        <v>51.173000000000002</v>
      </c>
      <c r="Z14" s="512">
        <v>6</v>
      </c>
      <c r="AA14" s="513" t="s">
        <v>757</v>
      </c>
      <c r="AB14" s="652"/>
      <c r="AC14" s="518">
        <v>0</v>
      </c>
      <c r="AD14" s="518">
        <v>0</v>
      </c>
      <c r="AE14" s="518">
        <v>0</v>
      </c>
      <c r="AF14" s="516">
        <v>44.372999999999998</v>
      </c>
    </row>
    <row r="15" spans="2:32" customFormat="1" ht="15" thickBot="1" x14ac:dyDescent="0.35">
      <c r="B15" s="517">
        <v>7</v>
      </c>
      <c r="C15" s="507" t="s">
        <v>798</v>
      </c>
      <c r="D15" s="652"/>
      <c r="E15" s="510">
        <v>175.1174</v>
      </c>
      <c r="F15" s="510">
        <v>3.7469999999999999</v>
      </c>
      <c r="G15" s="510">
        <v>40.527999999999999</v>
      </c>
      <c r="H15" s="511">
        <v>80.388999999999996</v>
      </c>
      <c r="J15" s="517">
        <v>7</v>
      </c>
      <c r="K15" s="507" t="s">
        <v>798</v>
      </c>
      <c r="L15" s="652"/>
      <c r="M15" s="510">
        <f>M16+M17</f>
        <v>0</v>
      </c>
      <c r="N15" s="510">
        <f t="shared" ref="N15:O15" si="6">N16+N17</f>
        <v>42.424999999999997</v>
      </c>
      <c r="O15" s="510">
        <f t="shared" si="6"/>
        <v>0</v>
      </c>
      <c r="P15" s="511">
        <f>P16+P17</f>
        <v>42.424999999999997</v>
      </c>
      <c r="R15" s="517">
        <v>7</v>
      </c>
      <c r="S15" s="507" t="s">
        <v>798</v>
      </c>
      <c r="T15" s="652"/>
      <c r="U15" s="510">
        <f>U16+U17</f>
        <v>0</v>
      </c>
      <c r="V15" s="510">
        <f t="shared" ref="V15:W15" si="7">V16+V17</f>
        <v>0</v>
      </c>
      <c r="W15" s="510">
        <f t="shared" si="7"/>
        <v>0</v>
      </c>
      <c r="X15" s="511">
        <f>X16+X17</f>
        <v>23.108000000000001</v>
      </c>
      <c r="Z15" s="517">
        <v>7</v>
      </c>
      <c r="AA15" s="507" t="s">
        <v>798</v>
      </c>
      <c r="AB15" s="652"/>
      <c r="AC15" s="510">
        <f>AC16+AC17</f>
        <v>0</v>
      </c>
      <c r="AD15" s="510">
        <f t="shared" ref="AD15:AE15" si="8">AD16+AD17</f>
        <v>0</v>
      </c>
      <c r="AE15" s="510">
        <f t="shared" si="8"/>
        <v>0</v>
      </c>
      <c r="AF15" s="511">
        <f>AF16+AF17</f>
        <v>11.839</v>
      </c>
    </row>
    <row r="16" spans="2:32" customFormat="1" ht="15" thickBot="1" x14ac:dyDescent="0.35">
      <c r="B16" s="512">
        <v>8</v>
      </c>
      <c r="C16" s="513" t="s">
        <v>799</v>
      </c>
      <c r="D16" s="652"/>
      <c r="E16" s="519">
        <v>50.6</v>
      </c>
      <c r="F16" s="519">
        <v>0</v>
      </c>
      <c r="G16" s="519">
        <v>0</v>
      </c>
      <c r="H16" s="516">
        <v>0</v>
      </c>
      <c r="J16" s="512">
        <v>8</v>
      </c>
      <c r="K16" s="513" t="s">
        <v>799</v>
      </c>
      <c r="L16" s="652"/>
      <c r="M16" s="519">
        <v>0</v>
      </c>
      <c r="N16" s="519">
        <v>0</v>
      </c>
      <c r="O16" s="519">
        <v>0</v>
      </c>
      <c r="P16" s="516">
        <v>0</v>
      </c>
      <c r="R16" s="512">
        <v>8</v>
      </c>
      <c r="S16" s="513" t="s">
        <v>799</v>
      </c>
      <c r="T16" s="652"/>
      <c r="U16" s="519">
        <v>0</v>
      </c>
      <c r="V16" s="519">
        <v>0</v>
      </c>
      <c r="W16" s="519">
        <v>0</v>
      </c>
      <c r="X16" s="516">
        <v>0</v>
      </c>
      <c r="Z16" s="512">
        <v>8</v>
      </c>
      <c r="AA16" s="513" t="s">
        <v>799</v>
      </c>
      <c r="AB16" s="652"/>
      <c r="AC16" s="519">
        <v>0</v>
      </c>
      <c r="AD16" s="519">
        <v>0</v>
      </c>
      <c r="AE16" s="519">
        <v>0</v>
      </c>
      <c r="AF16" s="516">
        <v>0</v>
      </c>
    </row>
    <row r="17" spans="2:32" customFormat="1" ht="15" thickBot="1" x14ac:dyDescent="0.35">
      <c r="B17" s="512">
        <v>9</v>
      </c>
      <c r="C17" s="520" t="s">
        <v>800</v>
      </c>
      <c r="D17" s="652"/>
      <c r="E17" s="518">
        <v>124.51739999999999</v>
      </c>
      <c r="F17" s="518">
        <v>3.7469999999999999</v>
      </c>
      <c r="G17" s="518">
        <v>40.527999999999999</v>
      </c>
      <c r="H17" s="516">
        <v>80.388999999999996</v>
      </c>
      <c r="J17" s="512">
        <v>9</v>
      </c>
      <c r="K17" s="520" t="s">
        <v>800</v>
      </c>
      <c r="L17" s="652"/>
      <c r="M17" s="518">
        <v>0</v>
      </c>
      <c r="N17" s="518">
        <v>42.424999999999997</v>
      </c>
      <c r="O17" s="518">
        <v>0</v>
      </c>
      <c r="P17" s="516">
        <v>42.424999999999997</v>
      </c>
      <c r="R17" s="512">
        <v>9</v>
      </c>
      <c r="S17" s="520" t="s">
        <v>800</v>
      </c>
      <c r="T17" s="652"/>
      <c r="U17" s="518">
        <v>0</v>
      </c>
      <c r="V17" s="518">
        <v>0</v>
      </c>
      <c r="W17" s="518">
        <v>0</v>
      </c>
      <c r="X17" s="516">
        <v>23.108000000000001</v>
      </c>
      <c r="Z17" s="512">
        <v>9</v>
      </c>
      <c r="AA17" s="520" t="s">
        <v>800</v>
      </c>
      <c r="AB17" s="652"/>
      <c r="AC17" s="518">
        <v>0</v>
      </c>
      <c r="AD17" s="518">
        <v>0</v>
      </c>
      <c r="AE17" s="518">
        <v>0</v>
      </c>
      <c r="AF17" s="516">
        <v>11.839</v>
      </c>
    </row>
    <row r="18" spans="2:32" customFormat="1" ht="15" thickBot="1" x14ac:dyDescent="0.35">
      <c r="B18" s="517">
        <v>10</v>
      </c>
      <c r="C18" s="507" t="s">
        <v>801</v>
      </c>
      <c r="D18" s="652"/>
      <c r="E18" s="509"/>
      <c r="F18" s="509"/>
      <c r="G18" s="509"/>
      <c r="H18" s="511"/>
      <c r="J18" s="517">
        <v>10</v>
      </c>
      <c r="K18" s="507" t="s">
        <v>801</v>
      </c>
      <c r="L18" s="652"/>
      <c r="M18" s="509"/>
      <c r="N18" s="509"/>
      <c r="O18" s="509"/>
      <c r="P18" s="511"/>
      <c r="R18" s="517">
        <v>10</v>
      </c>
      <c r="S18" s="507" t="s">
        <v>801</v>
      </c>
      <c r="T18" s="652"/>
      <c r="U18" s="509"/>
      <c r="V18" s="509"/>
      <c r="W18" s="509"/>
      <c r="X18" s="511"/>
      <c r="Z18" s="517">
        <v>10</v>
      </c>
      <c r="AA18" s="507" t="s">
        <v>801</v>
      </c>
      <c r="AB18" s="652"/>
      <c r="AC18" s="509"/>
      <c r="AD18" s="509"/>
      <c r="AE18" s="509"/>
      <c r="AF18" s="511"/>
    </row>
    <row r="19" spans="2:32" customFormat="1" ht="15" thickBot="1" x14ac:dyDescent="0.35">
      <c r="B19" s="517">
        <v>11</v>
      </c>
      <c r="C19" s="507" t="s">
        <v>802</v>
      </c>
      <c r="D19" s="510"/>
      <c r="E19" s="510"/>
      <c r="F19" s="510"/>
      <c r="G19" s="510"/>
      <c r="H19" s="511"/>
      <c r="J19" s="517">
        <v>11</v>
      </c>
      <c r="K19" s="507" t="s">
        <v>802</v>
      </c>
      <c r="L19" s="510"/>
      <c r="M19" s="510"/>
      <c r="N19" s="510"/>
      <c r="O19" s="510"/>
      <c r="P19" s="511"/>
      <c r="R19" s="517">
        <v>11</v>
      </c>
      <c r="S19" s="507" t="s">
        <v>802</v>
      </c>
      <c r="T19" s="510"/>
      <c r="U19" s="510"/>
      <c r="V19" s="510"/>
      <c r="W19" s="510"/>
      <c r="X19" s="511"/>
      <c r="Z19" s="517">
        <v>11</v>
      </c>
      <c r="AA19" s="507" t="s">
        <v>802</v>
      </c>
      <c r="AB19" s="510"/>
      <c r="AC19" s="510"/>
      <c r="AD19" s="510"/>
      <c r="AE19" s="510"/>
      <c r="AF19" s="511"/>
    </row>
    <row r="20" spans="2:32" customFormat="1" ht="15" thickBot="1" x14ac:dyDescent="0.35">
      <c r="B20" s="512">
        <v>12</v>
      </c>
      <c r="C20" s="513" t="s">
        <v>803</v>
      </c>
      <c r="D20" s="521">
        <v>11.321999999999999</v>
      </c>
      <c r="E20" s="652"/>
      <c r="F20" s="653"/>
      <c r="G20" s="654"/>
      <c r="H20" s="655"/>
      <c r="J20" s="512">
        <v>12</v>
      </c>
      <c r="K20" s="513" t="s">
        <v>803</v>
      </c>
      <c r="L20" s="521">
        <v>5.7670000000000003</v>
      </c>
      <c r="M20" s="652"/>
      <c r="N20" s="653"/>
      <c r="O20" s="654"/>
      <c r="P20" s="655"/>
      <c r="R20" s="512">
        <v>12</v>
      </c>
      <c r="S20" s="513" t="s">
        <v>803</v>
      </c>
      <c r="T20" s="518">
        <v>0.98</v>
      </c>
      <c r="U20" s="652"/>
      <c r="V20" s="653"/>
      <c r="W20" s="654"/>
      <c r="X20" s="655"/>
      <c r="Z20" s="512">
        <v>12</v>
      </c>
      <c r="AA20" s="513" t="s">
        <v>803</v>
      </c>
      <c r="AB20" s="656">
        <v>9.0630000000000006</v>
      </c>
      <c r="AC20" s="652"/>
      <c r="AD20" s="653"/>
      <c r="AE20" s="654"/>
      <c r="AF20" s="655"/>
    </row>
    <row r="21" spans="2:32" customFormat="1" ht="24.6" thickBot="1" x14ac:dyDescent="0.35">
      <c r="B21" s="512">
        <v>13</v>
      </c>
      <c r="C21" s="513" t="s">
        <v>804</v>
      </c>
      <c r="D21" s="652"/>
      <c r="E21" s="521">
        <v>91.570999999999998</v>
      </c>
      <c r="F21" s="521">
        <v>4.1509999999999998</v>
      </c>
      <c r="G21" s="518">
        <v>12.374000000000001</v>
      </c>
      <c r="H21" s="516">
        <v>14.45</v>
      </c>
      <c r="J21" s="512">
        <v>13</v>
      </c>
      <c r="K21" s="513" t="s">
        <v>804</v>
      </c>
      <c r="L21" s="652"/>
      <c r="M21" s="522">
        <v>0</v>
      </c>
      <c r="N21" s="522">
        <v>16.099</v>
      </c>
      <c r="O21" s="518">
        <v>0</v>
      </c>
      <c r="P21" s="516">
        <v>16.099</v>
      </c>
      <c r="R21" s="512">
        <v>13</v>
      </c>
      <c r="S21" s="513" t="s">
        <v>804</v>
      </c>
      <c r="T21" s="652"/>
      <c r="U21" s="522">
        <v>0</v>
      </c>
      <c r="V21" s="522">
        <v>0</v>
      </c>
      <c r="W21" s="518">
        <v>0</v>
      </c>
      <c r="X21" s="516">
        <v>17.082000000000001</v>
      </c>
      <c r="Z21" s="512">
        <v>13</v>
      </c>
      <c r="AA21" s="513" t="s">
        <v>804</v>
      </c>
      <c r="AB21" s="652"/>
      <c r="AC21" s="522">
        <v>0</v>
      </c>
      <c r="AD21" s="522">
        <v>0</v>
      </c>
      <c r="AE21" s="518">
        <v>0</v>
      </c>
      <c r="AF21" s="516">
        <v>15.112</v>
      </c>
    </row>
    <row r="22" spans="2:32" customFormat="1" ht="15" thickBot="1" x14ac:dyDescent="0.35">
      <c r="B22" s="523">
        <v>14</v>
      </c>
      <c r="C22" s="524" t="s">
        <v>805</v>
      </c>
      <c r="D22" s="657"/>
      <c r="E22" s="657"/>
      <c r="F22" s="658"/>
      <c r="G22" s="659"/>
      <c r="H22" s="525">
        <v>1764.9770000000001</v>
      </c>
      <c r="J22" s="523">
        <v>14</v>
      </c>
      <c r="K22" s="524" t="s">
        <v>805</v>
      </c>
      <c r="L22" s="657"/>
      <c r="M22" s="657"/>
      <c r="N22" s="658"/>
      <c r="O22" s="659"/>
      <c r="P22" s="525">
        <f>P9+P12+P15+P18+P21</f>
        <v>1411.4549999999999</v>
      </c>
      <c r="R22" s="523">
        <v>14</v>
      </c>
      <c r="S22" s="524" t="s">
        <v>805</v>
      </c>
      <c r="T22" s="657"/>
      <c r="U22" s="657"/>
      <c r="V22" s="658"/>
      <c r="W22" s="659"/>
      <c r="X22" s="525">
        <f>X9+X12+X15+X18+X21</f>
        <v>1303.2710000000002</v>
      </c>
      <c r="Z22" s="523">
        <v>14</v>
      </c>
      <c r="AA22" s="524" t="s">
        <v>805</v>
      </c>
      <c r="AB22" s="657"/>
      <c r="AC22" s="657"/>
      <c r="AD22" s="658"/>
      <c r="AE22" s="659"/>
      <c r="AF22" s="525">
        <f>AF9+AF12+AF15+AF18+AF21</f>
        <v>1136.6970000000001</v>
      </c>
    </row>
    <row r="23" spans="2:32" customFormat="1" ht="15" thickBot="1" x14ac:dyDescent="0.35">
      <c r="B23" s="915" t="s">
        <v>806</v>
      </c>
      <c r="C23" s="916"/>
      <c r="D23" s="916"/>
      <c r="E23" s="916"/>
      <c r="F23" s="916"/>
      <c r="G23" s="916"/>
      <c r="H23" s="917"/>
      <c r="J23" s="915" t="s">
        <v>806</v>
      </c>
      <c r="K23" s="916"/>
      <c r="L23" s="916"/>
      <c r="M23" s="916"/>
      <c r="N23" s="916"/>
      <c r="O23" s="916"/>
      <c r="P23" s="917"/>
      <c r="R23" s="915" t="s">
        <v>806</v>
      </c>
      <c r="S23" s="916"/>
      <c r="T23" s="916"/>
      <c r="U23" s="916"/>
      <c r="V23" s="916"/>
      <c r="W23" s="916"/>
      <c r="X23" s="917"/>
      <c r="Z23" s="915" t="s">
        <v>806</v>
      </c>
      <c r="AA23" s="916"/>
      <c r="AB23" s="916"/>
      <c r="AC23" s="916"/>
      <c r="AD23" s="916"/>
      <c r="AE23" s="916"/>
      <c r="AF23" s="917"/>
    </row>
    <row r="24" spans="2:32" customFormat="1" ht="15" thickBot="1" x14ac:dyDescent="0.35">
      <c r="B24" s="517">
        <v>15</v>
      </c>
      <c r="C24" s="507" t="s">
        <v>807</v>
      </c>
      <c r="D24" s="660"/>
      <c r="E24" s="661"/>
      <c r="F24" s="662"/>
      <c r="G24" s="663"/>
      <c r="H24" s="511">
        <v>0</v>
      </c>
      <c r="J24" s="517">
        <v>15</v>
      </c>
      <c r="K24" s="507" t="s">
        <v>807</v>
      </c>
      <c r="L24" s="660"/>
      <c r="M24" s="661"/>
      <c r="N24" s="662"/>
      <c r="O24" s="663"/>
      <c r="P24" s="511">
        <v>0</v>
      </c>
      <c r="R24" s="517">
        <v>15</v>
      </c>
      <c r="S24" s="507" t="s">
        <v>807</v>
      </c>
      <c r="T24" s="660"/>
      <c r="U24" s="661"/>
      <c r="V24" s="662"/>
      <c r="W24" s="663"/>
      <c r="X24" s="511">
        <v>0</v>
      </c>
      <c r="Z24" s="517">
        <v>15</v>
      </c>
      <c r="AA24" s="507" t="s">
        <v>807</v>
      </c>
      <c r="AB24" s="660"/>
      <c r="AC24" s="661"/>
      <c r="AD24" s="662"/>
      <c r="AE24" s="663"/>
      <c r="AF24" s="511">
        <v>0</v>
      </c>
    </row>
    <row r="25" spans="2:32" customFormat="1" ht="24.6" thickBot="1" x14ac:dyDescent="0.35">
      <c r="B25" s="517" t="s">
        <v>808</v>
      </c>
      <c r="C25" s="507" t="s">
        <v>809</v>
      </c>
      <c r="D25" s="664"/>
      <c r="E25" s="509"/>
      <c r="F25" s="509"/>
      <c r="G25" s="509"/>
      <c r="H25" s="511"/>
      <c r="J25" s="517" t="s">
        <v>808</v>
      </c>
      <c r="K25" s="507" t="s">
        <v>809</v>
      </c>
      <c r="L25" s="664"/>
      <c r="M25" s="509"/>
      <c r="N25" s="509"/>
      <c r="O25" s="509"/>
      <c r="P25" s="511"/>
      <c r="R25" s="517" t="s">
        <v>808</v>
      </c>
      <c r="S25" s="507" t="s">
        <v>809</v>
      </c>
      <c r="T25" s="664"/>
      <c r="U25" s="509"/>
      <c r="V25" s="509"/>
      <c r="W25" s="509"/>
      <c r="X25" s="511"/>
      <c r="Z25" s="517" t="s">
        <v>808</v>
      </c>
      <c r="AA25" s="507" t="s">
        <v>809</v>
      </c>
      <c r="AB25" s="664"/>
      <c r="AC25" s="509"/>
      <c r="AD25" s="509"/>
      <c r="AE25" s="509"/>
      <c r="AF25" s="511"/>
    </row>
    <row r="26" spans="2:32" customFormat="1" ht="24.6" thickBot="1" x14ac:dyDescent="0.35">
      <c r="B26" s="517">
        <v>16</v>
      </c>
      <c r="C26" s="507" t="s">
        <v>810</v>
      </c>
      <c r="D26" s="660"/>
      <c r="E26" s="509"/>
      <c r="F26" s="509"/>
      <c r="G26" s="509"/>
      <c r="H26" s="511"/>
      <c r="J26" s="517">
        <v>16</v>
      </c>
      <c r="K26" s="507" t="s">
        <v>810</v>
      </c>
      <c r="L26" s="660"/>
      <c r="M26" s="509"/>
      <c r="N26" s="509"/>
      <c r="O26" s="509"/>
      <c r="P26" s="511"/>
      <c r="R26" s="517">
        <v>16</v>
      </c>
      <c r="S26" s="507" t="s">
        <v>810</v>
      </c>
      <c r="T26" s="660"/>
      <c r="U26" s="509"/>
      <c r="V26" s="509"/>
      <c r="W26" s="509"/>
      <c r="X26" s="511"/>
      <c r="Z26" s="517">
        <v>16</v>
      </c>
      <c r="AA26" s="507" t="s">
        <v>810</v>
      </c>
      <c r="AB26" s="660"/>
      <c r="AC26" s="509"/>
      <c r="AD26" s="509"/>
      <c r="AE26" s="509"/>
      <c r="AF26" s="511"/>
    </row>
    <row r="27" spans="2:32" customFormat="1" ht="15" thickBot="1" x14ac:dyDescent="0.35">
      <c r="B27" s="526">
        <v>17</v>
      </c>
      <c r="C27" s="527" t="s">
        <v>811</v>
      </c>
      <c r="D27" s="660"/>
      <c r="E27" s="510">
        <f>E28+E29+E30+E32+E34</f>
        <v>395.13</v>
      </c>
      <c r="F27" s="510">
        <f t="shared" ref="F27:G27" si="9">F28+F29+F30+F32+F34</f>
        <v>200.696</v>
      </c>
      <c r="G27" s="510">
        <f t="shared" si="9"/>
        <v>841.31099999999992</v>
      </c>
      <c r="H27" s="511">
        <f>H28+H29+H30+H32+H34</f>
        <v>978.97799999999995</v>
      </c>
      <c r="J27" s="526">
        <v>17</v>
      </c>
      <c r="K27" s="527" t="s">
        <v>811</v>
      </c>
      <c r="L27" s="660"/>
      <c r="M27" s="510">
        <f>M28+M29+M30+M32+M34</f>
        <v>1E-4</v>
      </c>
      <c r="N27" s="510">
        <f t="shared" ref="N27:O27" si="10">N28+N29+N30+N32+N34</f>
        <v>5.0000000000000001E-4</v>
      </c>
      <c r="O27" s="510">
        <f t="shared" si="10"/>
        <v>1E-3</v>
      </c>
      <c r="P27" s="511">
        <f>P28+P29+P30+P32+P34</f>
        <v>858.41599999999994</v>
      </c>
      <c r="R27" s="526">
        <v>17</v>
      </c>
      <c r="S27" s="527" t="s">
        <v>811</v>
      </c>
      <c r="T27" s="660"/>
      <c r="U27" s="510">
        <f>U28+U29+U30+U32+U34</f>
        <v>0</v>
      </c>
      <c r="V27" s="510">
        <f t="shared" ref="V27:W27" si="11">V28+V29+V30+V32+V34</f>
        <v>0</v>
      </c>
      <c r="W27" s="510">
        <f t="shared" si="11"/>
        <v>0</v>
      </c>
      <c r="X27" s="511">
        <f>X28+X29+X30+X32+X34</f>
        <v>779.26200000000006</v>
      </c>
      <c r="Z27" s="526">
        <v>17</v>
      </c>
      <c r="AA27" s="527" t="s">
        <v>811</v>
      </c>
      <c r="AB27" s="660"/>
      <c r="AC27" s="510">
        <f>AC28+AC29+AC30+AC32+AC34</f>
        <v>0</v>
      </c>
      <c r="AD27" s="510">
        <f t="shared" ref="AD27:AE27" si="12">AD28+AD29+AD30+AD32+AD34</f>
        <v>0</v>
      </c>
      <c r="AE27" s="510">
        <f t="shared" si="12"/>
        <v>0</v>
      </c>
      <c r="AF27" s="511">
        <f>AF28+AF29+AF30+AF32+AF34</f>
        <v>704.33900000000006</v>
      </c>
    </row>
    <row r="28" spans="2:32" customFormat="1" ht="48.6" thickBot="1" x14ac:dyDescent="0.35">
      <c r="B28" s="512">
        <v>18</v>
      </c>
      <c r="C28" s="528" t="s">
        <v>1096</v>
      </c>
      <c r="D28" s="660"/>
      <c r="E28" s="521">
        <v>0</v>
      </c>
      <c r="F28" s="521">
        <v>0</v>
      </c>
      <c r="G28" s="521">
        <v>0</v>
      </c>
      <c r="H28" s="529">
        <v>0</v>
      </c>
      <c r="J28" s="512">
        <v>18</v>
      </c>
      <c r="K28" s="528" t="s">
        <v>1096</v>
      </c>
      <c r="L28" s="660"/>
      <c r="M28" s="521">
        <v>0</v>
      </c>
      <c r="N28" s="521">
        <v>0</v>
      </c>
      <c r="O28" s="521">
        <v>0</v>
      </c>
      <c r="P28" s="529">
        <v>0</v>
      </c>
      <c r="R28" s="512">
        <v>18</v>
      </c>
      <c r="S28" s="528" t="s">
        <v>1096</v>
      </c>
      <c r="T28" s="660"/>
      <c r="U28" s="521">
        <v>0</v>
      </c>
      <c r="V28" s="521">
        <v>0</v>
      </c>
      <c r="W28" s="521">
        <v>0</v>
      </c>
      <c r="X28" s="529">
        <v>0</v>
      </c>
      <c r="Z28" s="512">
        <v>18</v>
      </c>
      <c r="AA28" s="528" t="s">
        <v>1096</v>
      </c>
      <c r="AB28" s="660"/>
      <c r="AC28" s="521">
        <v>0</v>
      </c>
      <c r="AD28" s="521">
        <v>0</v>
      </c>
      <c r="AE28" s="521">
        <v>0</v>
      </c>
      <c r="AF28" s="529">
        <v>0</v>
      </c>
    </row>
    <row r="29" spans="2:32" customFormat="1" ht="48.6" thickBot="1" x14ac:dyDescent="0.35">
      <c r="B29" s="512">
        <v>19</v>
      </c>
      <c r="C29" s="513" t="s">
        <v>1348</v>
      </c>
      <c r="D29" s="660"/>
      <c r="E29" s="521">
        <v>48.451000000000001</v>
      </c>
      <c r="F29" s="521">
        <v>7.383</v>
      </c>
      <c r="G29" s="521">
        <v>6.7709999999999999</v>
      </c>
      <c r="H29" s="529">
        <v>15.308</v>
      </c>
      <c r="J29" s="512">
        <v>19</v>
      </c>
      <c r="K29" s="513" t="s">
        <v>1348</v>
      </c>
      <c r="L29" s="660"/>
      <c r="M29" s="521">
        <v>1E-4</v>
      </c>
      <c r="N29" s="521">
        <v>5.0000000000000001E-4</v>
      </c>
      <c r="O29" s="521">
        <v>1E-3</v>
      </c>
      <c r="P29" s="529">
        <v>20.027999999999999</v>
      </c>
      <c r="R29" s="512">
        <v>19</v>
      </c>
      <c r="S29" s="513" t="s">
        <v>1348</v>
      </c>
      <c r="T29" s="660"/>
      <c r="U29" s="521">
        <v>0</v>
      </c>
      <c r="V29" s="521">
        <v>0</v>
      </c>
      <c r="W29" s="521">
        <v>0</v>
      </c>
      <c r="X29" s="529">
        <v>14.526</v>
      </c>
      <c r="Z29" s="512">
        <v>19</v>
      </c>
      <c r="AA29" s="513" t="s">
        <v>1348</v>
      </c>
      <c r="AB29" s="660"/>
      <c r="AC29" s="521">
        <v>0</v>
      </c>
      <c r="AD29" s="521">
        <v>0</v>
      </c>
      <c r="AE29" s="521">
        <v>0</v>
      </c>
      <c r="AF29" s="529">
        <v>12.956</v>
      </c>
    </row>
    <row r="30" spans="2:32" customFormat="1" ht="53.4" thickBot="1" x14ac:dyDescent="0.35">
      <c r="B30" s="512">
        <v>20</v>
      </c>
      <c r="C30" s="513" t="s">
        <v>1349</v>
      </c>
      <c r="D30" s="660"/>
      <c r="E30" s="521">
        <v>131.01500000000001</v>
      </c>
      <c r="F30" s="521">
        <v>45.453999999999979</v>
      </c>
      <c r="G30" s="518">
        <v>249.00900000000001</v>
      </c>
      <c r="H30" s="516">
        <v>481.20595550000002</v>
      </c>
      <c r="J30" s="512">
        <v>20</v>
      </c>
      <c r="K30" s="513" t="s">
        <v>1349</v>
      </c>
      <c r="L30" s="660"/>
      <c r="M30" s="521">
        <v>0</v>
      </c>
      <c r="N30" s="521">
        <v>0</v>
      </c>
      <c r="O30" s="518">
        <v>0</v>
      </c>
      <c r="P30" s="516">
        <v>784.82359999999994</v>
      </c>
      <c r="R30" s="512">
        <v>20</v>
      </c>
      <c r="S30" s="513" t="s">
        <v>1349</v>
      </c>
      <c r="T30" s="660"/>
      <c r="U30" s="521">
        <v>0</v>
      </c>
      <c r="V30" s="521">
        <v>0</v>
      </c>
      <c r="W30" s="518">
        <v>0</v>
      </c>
      <c r="X30" s="516">
        <v>710.24475000000007</v>
      </c>
      <c r="Z30" s="512">
        <v>20</v>
      </c>
      <c r="AA30" s="513" t="s">
        <v>1349</v>
      </c>
      <c r="AB30" s="660"/>
      <c r="AC30" s="521">
        <v>0</v>
      </c>
      <c r="AD30" s="521">
        <v>0</v>
      </c>
      <c r="AE30" s="518">
        <v>0</v>
      </c>
      <c r="AF30" s="516">
        <v>645.58640000000003</v>
      </c>
    </row>
    <row r="31" spans="2:32" customFormat="1" ht="36.6" thickBot="1" x14ac:dyDescent="0.35">
      <c r="B31" s="512">
        <v>21</v>
      </c>
      <c r="C31" s="530" t="s">
        <v>812</v>
      </c>
      <c r="D31" s="660"/>
      <c r="E31" s="521">
        <v>6.609</v>
      </c>
      <c r="F31" s="521">
        <v>10.821999999999999</v>
      </c>
      <c r="G31" s="521">
        <v>78.427999999999997</v>
      </c>
      <c r="H31" s="529">
        <v>59.694000000000003</v>
      </c>
      <c r="J31" s="512">
        <v>21</v>
      </c>
      <c r="K31" s="530" t="s">
        <v>812</v>
      </c>
      <c r="L31" s="660"/>
      <c r="M31" s="521">
        <v>0</v>
      </c>
      <c r="N31" s="521">
        <v>0</v>
      </c>
      <c r="O31" s="521">
        <v>0</v>
      </c>
      <c r="P31" s="529">
        <v>47.412999999999997</v>
      </c>
      <c r="R31" s="512">
        <v>21</v>
      </c>
      <c r="S31" s="530" t="s">
        <v>812</v>
      </c>
      <c r="T31" s="660"/>
      <c r="U31" s="521">
        <v>0</v>
      </c>
      <c r="V31" s="521">
        <v>0</v>
      </c>
      <c r="W31" s="521">
        <v>0</v>
      </c>
      <c r="X31" s="529">
        <v>46.396999999999998</v>
      </c>
      <c r="Z31" s="512">
        <v>21</v>
      </c>
      <c r="AA31" s="530" t="s">
        <v>812</v>
      </c>
      <c r="AB31" s="660"/>
      <c r="AC31" s="521">
        <v>0</v>
      </c>
      <c r="AD31" s="521">
        <v>0</v>
      </c>
      <c r="AE31" s="521">
        <v>0</v>
      </c>
      <c r="AF31" s="529">
        <v>36.924999999999997</v>
      </c>
    </row>
    <row r="32" spans="2:32" customFormat="1" ht="24.6" thickBot="1" x14ac:dyDescent="0.35">
      <c r="B32" s="512">
        <v>22</v>
      </c>
      <c r="C32" s="513" t="s">
        <v>813</v>
      </c>
      <c r="D32" s="660"/>
      <c r="E32" s="521">
        <v>215.136</v>
      </c>
      <c r="F32" s="521">
        <v>147.85300000000001</v>
      </c>
      <c r="G32" s="521">
        <v>562.05899999999997</v>
      </c>
      <c r="H32" s="529">
        <v>462.24604449999998</v>
      </c>
      <c r="J32" s="512">
        <v>22</v>
      </c>
      <c r="K32" s="513" t="s">
        <v>813</v>
      </c>
      <c r="L32" s="660"/>
      <c r="M32" s="521">
        <v>0</v>
      </c>
      <c r="N32" s="521">
        <v>0</v>
      </c>
      <c r="O32" s="521">
        <v>0</v>
      </c>
      <c r="P32" s="529">
        <v>33.884399999999999</v>
      </c>
      <c r="R32" s="512">
        <v>22</v>
      </c>
      <c r="S32" s="513" t="s">
        <v>813</v>
      </c>
      <c r="T32" s="660"/>
      <c r="U32" s="521">
        <v>0</v>
      </c>
      <c r="V32" s="521">
        <v>0</v>
      </c>
      <c r="W32" s="521">
        <v>0</v>
      </c>
      <c r="X32" s="529">
        <v>34.64725</v>
      </c>
      <c r="Z32" s="512">
        <v>22</v>
      </c>
      <c r="AA32" s="513" t="s">
        <v>813</v>
      </c>
      <c r="AB32" s="660"/>
      <c r="AC32" s="521">
        <v>0</v>
      </c>
      <c r="AD32" s="521">
        <v>0</v>
      </c>
      <c r="AE32" s="521">
        <v>0</v>
      </c>
      <c r="AF32" s="529">
        <v>24.719600000000003</v>
      </c>
    </row>
    <row r="33" spans="2:32" customFormat="1" ht="36.6" thickBot="1" x14ac:dyDescent="0.35">
      <c r="B33" s="512">
        <v>23</v>
      </c>
      <c r="C33" s="530" t="s">
        <v>812</v>
      </c>
      <c r="D33" s="660"/>
      <c r="E33" s="521">
        <v>6.5759999999999996</v>
      </c>
      <c r="F33" s="521">
        <v>10.821999999999999</v>
      </c>
      <c r="G33" s="521">
        <v>78.427999999999997</v>
      </c>
      <c r="H33" s="529">
        <v>5.96772E-2</v>
      </c>
      <c r="J33" s="512">
        <v>23</v>
      </c>
      <c r="K33" s="530" t="s">
        <v>812</v>
      </c>
      <c r="L33" s="660"/>
      <c r="M33" s="521">
        <v>0</v>
      </c>
      <c r="N33" s="521">
        <v>0</v>
      </c>
      <c r="O33" s="521">
        <v>0</v>
      </c>
      <c r="P33" s="529">
        <v>0</v>
      </c>
      <c r="R33" s="512">
        <v>23</v>
      </c>
      <c r="S33" s="530" t="s">
        <v>812</v>
      </c>
      <c r="T33" s="660"/>
      <c r="U33" s="521">
        <v>0</v>
      </c>
      <c r="V33" s="521">
        <v>0</v>
      </c>
      <c r="W33" s="521">
        <v>0</v>
      </c>
      <c r="X33" s="529">
        <v>0</v>
      </c>
      <c r="Z33" s="512">
        <v>23</v>
      </c>
      <c r="AA33" s="530" t="s">
        <v>812</v>
      </c>
      <c r="AB33" s="660"/>
      <c r="AC33" s="521">
        <v>0</v>
      </c>
      <c r="AD33" s="521">
        <v>0</v>
      </c>
      <c r="AE33" s="521">
        <v>0</v>
      </c>
      <c r="AF33" s="529">
        <v>0</v>
      </c>
    </row>
    <row r="34" spans="2:32" customFormat="1" ht="48.6" thickBot="1" x14ac:dyDescent="0.35">
      <c r="B34" s="512">
        <v>24</v>
      </c>
      <c r="C34" s="513" t="s">
        <v>814</v>
      </c>
      <c r="D34" s="660"/>
      <c r="E34" s="518">
        <v>0.52800000000000002</v>
      </c>
      <c r="F34" s="518">
        <v>6.0000000000000001E-3</v>
      </c>
      <c r="G34" s="518">
        <v>23.472000000000001</v>
      </c>
      <c r="H34" s="529">
        <v>20.218</v>
      </c>
      <c r="J34" s="512">
        <v>24</v>
      </c>
      <c r="K34" s="513" t="s">
        <v>814</v>
      </c>
      <c r="L34" s="660"/>
      <c r="M34" s="518">
        <v>0</v>
      </c>
      <c r="N34" s="518">
        <v>0</v>
      </c>
      <c r="O34" s="518">
        <v>0</v>
      </c>
      <c r="P34" s="529">
        <v>19.68</v>
      </c>
      <c r="R34" s="512">
        <v>24</v>
      </c>
      <c r="S34" s="513" t="s">
        <v>814</v>
      </c>
      <c r="T34" s="660"/>
      <c r="U34" s="518">
        <v>0</v>
      </c>
      <c r="V34" s="518">
        <v>0</v>
      </c>
      <c r="W34" s="518">
        <v>0</v>
      </c>
      <c r="X34" s="529">
        <v>19.844000000000001</v>
      </c>
      <c r="Z34" s="512">
        <v>24</v>
      </c>
      <c r="AA34" s="513" t="s">
        <v>814</v>
      </c>
      <c r="AB34" s="660"/>
      <c r="AC34" s="518">
        <v>0</v>
      </c>
      <c r="AD34" s="518">
        <v>0</v>
      </c>
      <c r="AE34" s="518">
        <v>0</v>
      </c>
      <c r="AF34" s="529">
        <v>21.077000000000002</v>
      </c>
    </row>
    <row r="35" spans="2:32" customFormat="1" ht="15" thickBot="1" x14ac:dyDescent="0.35">
      <c r="B35" s="517">
        <v>25</v>
      </c>
      <c r="C35" s="507" t="s">
        <v>815</v>
      </c>
      <c r="D35" s="660"/>
      <c r="E35" s="510"/>
      <c r="F35" s="510"/>
      <c r="G35" s="510"/>
      <c r="H35" s="532"/>
      <c r="J35" s="517">
        <v>25</v>
      </c>
      <c r="K35" s="507" t="s">
        <v>815</v>
      </c>
      <c r="L35" s="660"/>
      <c r="M35" s="510"/>
      <c r="N35" s="510"/>
      <c r="O35" s="510"/>
      <c r="P35" s="532"/>
      <c r="R35" s="517">
        <v>25</v>
      </c>
      <c r="S35" s="507" t="s">
        <v>815</v>
      </c>
      <c r="T35" s="660"/>
      <c r="U35" s="510"/>
      <c r="V35" s="510"/>
      <c r="W35" s="510"/>
      <c r="X35" s="532"/>
      <c r="Z35" s="517">
        <v>25</v>
      </c>
      <c r="AA35" s="507" t="s">
        <v>815</v>
      </c>
      <c r="AB35" s="660"/>
      <c r="AC35" s="510"/>
      <c r="AD35" s="510"/>
      <c r="AE35" s="510"/>
      <c r="AF35" s="532"/>
    </row>
    <row r="36" spans="2:32" customFormat="1" ht="15" thickBot="1" x14ac:dyDescent="0.35">
      <c r="B36" s="517">
        <v>26</v>
      </c>
      <c r="C36" s="507" t="s">
        <v>816</v>
      </c>
      <c r="D36" s="509"/>
      <c r="E36" s="533">
        <f>E41+E39</f>
        <v>76.753000000000014</v>
      </c>
      <c r="F36" s="534">
        <f>F41</f>
        <v>12.122</v>
      </c>
      <c r="G36" s="535">
        <f>G37+G41</f>
        <v>100.11</v>
      </c>
      <c r="H36" s="531">
        <f>H37+F38+F39+F40+H41+H39</f>
        <v>148.42500000000001</v>
      </c>
      <c r="J36" s="517">
        <v>26</v>
      </c>
      <c r="K36" s="507" t="s">
        <v>816</v>
      </c>
      <c r="L36" s="509"/>
      <c r="M36" s="533">
        <f>M41+M39</f>
        <v>8.8209999999999997</v>
      </c>
      <c r="N36" s="534">
        <f>N41</f>
        <v>0</v>
      </c>
      <c r="O36" s="535">
        <f>O37+O41</f>
        <v>0</v>
      </c>
      <c r="P36" s="531">
        <f>P37+N38+N39+N40+P41+P39</f>
        <v>144.16800000000001</v>
      </c>
      <c r="R36" s="517">
        <v>26</v>
      </c>
      <c r="S36" s="507" t="s">
        <v>816</v>
      </c>
      <c r="T36" s="509"/>
      <c r="U36" s="533">
        <f>U41+U39</f>
        <v>6.3849999999999998</v>
      </c>
      <c r="V36" s="534">
        <f>V41</f>
        <v>0</v>
      </c>
      <c r="W36" s="535">
        <f>W37+W41</f>
        <v>0</v>
      </c>
      <c r="X36" s="531">
        <f>X37+V38+V39+V40+X41+X39</f>
        <v>127.039</v>
      </c>
      <c r="Z36" s="517">
        <v>26</v>
      </c>
      <c r="AA36" s="507" t="s">
        <v>816</v>
      </c>
      <c r="AB36" s="509"/>
      <c r="AC36" s="533">
        <f>AC41+AC39</f>
        <v>10.965</v>
      </c>
      <c r="AD36" s="534">
        <f>AD41</f>
        <v>0</v>
      </c>
      <c r="AE36" s="535">
        <f>AE37+AE41</f>
        <v>0</v>
      </c>
      <c r="AF36" s="531">
        <f>AF37+AD38+AD39+AD40+AF41+AF39</f>
        <v>113.114</v>
      </c>
    </row>
    <row r="37" spans="2:32" customFormat="1" ht="15" thickBot="1" x14ac:dyDescent="0.35">
      <c r="B37" s="512">
        <v>27</v>
      </c>
      <c r="C37" s="513" t="s">
        <v>817</v>
      </c>
      <c r="D37" s="660"/>
      <c r="E37" s="660"/>
      <c r="F37" s="665"/>
      <c r="G37" s="516">
        <v>0</v>
      </c>
      <c r="H37" s="536">
        <v>0</v>
      </c>
      <c r="J37" s="512">
        <v>27</v>
      </c>
      <c r="K37" s="513" t="s">
        <v>817</v>
      </c>
      <c r="L37" s="660"/>
      <c r="M37" s="660"/>
      <c r="N37" s="665"/>
      <c r="O37" s="516">
        <v>0</v>
      </c>
      <c r="P37" s="536">
        <v>0</v>
      </c>
      <c r="R37" s="512">
        <v>27</v>
      </c>
      <c r="S37" s="513" t="s">
        <v>817</v>
      </c>
      <c r="T37" s="660"/>
      <c r="U37" s="660"/>
      <c r="V37" s="665"/>
      <c r="W37" s="516">
        <v>0</v>
      </c>
      <c r="X37" s="536">
        <v>0</v>
      </c>
      <c r="Z37" s="512">
        <v>27</v>
      </c>
      <c r="AA37" s="513" t="s">
        <v>817</v>
      </c>
      <c r="AB37" s="660"/>
      <c r="AC37" s="660"/>
      <c r="AD37" s="665"/>
      <c r="AE37" s="516">
        <v>0</v>
      </c>
      <c r="AF37" s="536">
        <v>0</v>
      </c>
    </row>
    <row r="38" spans="2:32" customFormat="1" ht="36.6" thickBot="1" x14ac:dyDescent="0.35">
      <c r="B38" s="512">
        <v>28</v>
      </c>
      <c r="C38" s="513" t="s">
        <v>818</v>
      </c>
      <c r="D38" s="660"/>
      <c r="E38" s="907">
        <v>0</v>
      </c>
      <c r="F38" s="908"/>
      <c r="G38" s="909"/>
      <c r="H38" s="537"/>
      <c r="J38" s="512">
        <v>28</v>
      </c>
      <c r="K38" s="513" t="s">
        <v>818</v>
      </c>
      <c r="L38" s="660"/>
      <c r="M38" s="907">
        <v>0</v>
      </c>
      <c r="N38" s="908"/>
      <c r="O38" s="909"/>
      <c r="P38" s="537"/>
      <c r="R38" s="512">
        <v>28</v>
      </c>
      <c r="S38" s="513" t="s">
        <v>818</v>
      </c>
      <c r="T38" s="660"/>
      <c r="U38" s="907">
        <v>0</v>
      </c>
      <c r="V38" s="908"/>
      <c r="W38" s="909"/>
      <c r="X38" s="537"/>
      <c r="Z38" s="512">
        <v>28</v>
      </c>
      <c r="AA38" s="513" t="s">
        <v>818</v>
      </c>
      <c r="AB38" s="660"/>
      <c r="AC38" s="907">
        <v>0</v>
      </c>
      <c r="AD38" s="908"/>
      <c r="AE38" s="909"/>
      <c r="AF38" s="537"/>
    </row>
    <row r="39" spans="2:32" customFormat="1" ht="15" thickBot="1" x14ac:dyDescent="0.35">
      <c r="B39" s="512">
        <v>29</v>
      </c>
      <c r="C39" s="513" t="s">
        <v>1350</v>
      </c>
      <c r="D39" s="666"/>
      <c r="E39" s="907">
        <v>9.57</v>
      </c>
      <c r="F39" s="908"/>
      <c r="G39" s="909"/>
      <c r="H39" s="537">
        <v>0.47899999999999998</v>
      </c>
      <c r="J39" s="512">
        <v>29</v>
      </c>
      <c r="K39" s="513" t="s">
        <v>1350</v>
      </c>
      <c r="L39" s="666"/>
      <c r="M39" s="907">
        <v>8.8209999999999997</v>
      </c>
      <c r="N39" s="908"/>
      <c r="O39" s="909"/>
      <c r="P39" s="537">
        <v>0.441</v>
      </c>
      <c r="R39" s="512">
        <v>29</v>
      </c>
      <c r="S39" s="513" t="s">
        <v>1350</v>
      </c>
      <c r="T39" s="666"/>
      <c r="U39" s="907">
        <v>6.3849999999999998</v>
      </c>
      <c r="V39" s="908"/>
      <c r="W39" s="909"/>
      <c r="X39" s="537">
        <v>0.31900000000000001</v>
      </c>
      <c r="Z39" s="512">
        <v>29</v>
      </c>
      <c r="AA39" s="513" t="s">
        <v>1350</v>
      </c>
      <c r="AB39" s="666"/>
      <c r="AC39" s="907">
        <v>10.965</v>
      </c>
      <c r="AD39" s="908"/>
      <c r="AE39" s="909"/>
      <c r="AF39" s="537">
        <v>0.54800000000000004</v>
      </c>
    </row>
    <row r="40" spans="2:32" customFormat="1" ht="24.6" thickBot="1" x14ac:dyDescent="0.35">
      <c r="B40" s="512">
        <v>30</v>
      </c>
      <c r="C40" s="513" t="s">
        <v>819</v>
      </c>
      <c r="D40" s="660"/>
      <c r="E40" s="907">
        <v>0</v>
      </c>
      <c r="F40" s="908"/>
      <c r="G40" s="909"/>
      <c r="H40" s="537"/>
      <c r="J40" s="512">
        <v>30</v>
      </c>
      <c r="K40" s="513" t="s">
        <v>819</v>
      </c>
      <c r="L40" s="660"/>
      <c r="M40" s="907">
        <v>0</v>
      </c>
      <c r="N40" s="908"/>
      <c r="O40" s="909"/>
      <c r="P40" s="537"/>
      <c r="R40" s="512">
        <v>30</v>
      </c>
      <c r="S40" s="513" t="s">
        <v>819</v>
      </c>
      <c r="T40" s="660"/>
      <c r="U40" s="907">
        <v>0</v>
      </c>
      <c r="V40" s="908"/>
      <c r="W40" s="909"/>
      <c r="X40" s="537"/>
      <c r="Z40" s="512">
        <v>30</v>
      </c>
      <c r="AA40" s="513" t="s">
        <v>819</v>
      </c>
      <c r="AB40" s="660"/>
      <c r="AC40" s="907">
        <v>0</v>
      </c>
      <c r="AD40" s="908"/>
      <c r="AE40" s="909"/>
      <c r="AF40" s="537"/>
    </row>
    <row r="41" spans="2:32" customFormat="1" ht="24.6" thickBot="1" x14ac:dyDescent="0.35">
      <c r="B41" s="512">
        <v>31</v>
      </c>
      <c r="C41" s="513" t="s">
        <v>820</v>
      </c>
      <c r="D41" s="660"/>
      <c r="E41" s="538">
        <v>67.183000000000007</v>
      </c>
      <c r="F41" s="538">
        <v>12.122</v>
      </c>
      <c r="G41" s="538">
        <v>100.11</v>
      </c>
      <c r="H41" s="516">
        <v>147.946</v>
      </c>
      <c r="J41" s="512">
        <v>31</v>
      </c>
      <c r="K41" s="513" t="s">
        <v>820</v>
      </c>
      <c r="L41" s="660"/>
      <c r="M41" s="538">
        <v>0</v>
      </c>
      <c r="N41" s="538">
        <v>0</v>
      </c>
      <c r="O41" s="538">
        <v>0</v>
      </c>
      <c r="P41" s="516">
        <v>143.727</v>
      </c>
      <c r="R41" s="512">
        <v>31</v>
      </c>
      <c r="S41" s="513" t="s">
        <v>820</v>
      </c>
      <c r="T41" s="660"/>
      <c r="U41" s="538">
        <v>0</v>
      </c>
      <c r="V41" s="538">
        <v>0</v>
      </c>
      <c r="W41" s="538">
        <v>0</v>
      </c>
      <c r="X41" s="516">
        <v>126.72</v>
      </c>
      <c r="Z41" s="512">
        <v>31</v>
      </c>
      <c r="AA41" s="513" t="s">
        <v>820</v>
      </c>
      <c r="AB41" s="660"/>
      <c r="AC41" s="538">
        <v>0</v>
      </c>
      <c r="AD41" s="538">
        <v>0</v>
      </c>
      <c r="AE41" s="538">
        <v>0</v>
      </c>
      <c r="AF41" s="516">
        <v>112.566</v>
      </c>
    </row>
    <row r="42" spans="2:32" customFormat="1" ht="15" thickBot="1" x14ac:dyDescent="0.35">
      <c r="B42" s="517">
        <v>32</v>
      </c>
      <c r="C42" s="507" t="s">
        <v>821</v>
      </c>
      <c r="D42" s="660"/>
      <c r="E42" s="539">
        <v>133.99700000000001</v>
      </c>
      <c r="F42" s="539">
        <v>0</v>
      </c>
      <c r="G42" s="539">
        <v>0</v>
      </c>
      <c r="H42" s="540">
        <v>6.7</v>
      </c>
      <c r="J42" s="517">
        <v>32</v>
      </c>
      <c r="K42" s="507" t="s">
        <v>821</v>
      </c>
      <c r="L42" s="660"/>
      <c r="M42" s="539">
        <v>133.15</v>
      </c>
      <c r="N42" s="539">
        <v>0</v>
      </c>
      <c r="O42" s="539">
        <v>0</v>
      </c>
      <c r="P42" s="540">
        <v>6.6580000000000004</v>
      </c>
      <c r="R42" s="517">
        <v>32</v>
      </c>
      <c r="S42" s="507" t="s">
        <v>821</v>
      </c>
      <c r="T42" s="660"/>
      <c r="U42" s="539">
        <v>110.155</v>
      </c>
      <c r="V42" s="539">
        <v>0</v>
      </c>
      <c r="W42" s="539">
        <v>0</v>
      </c>
      <c r="X42" s="540">
        <v>5.508</v>
      </c>
      <c r="Z42" s="517">
        <v>32</v>
      </c>
      <c r="AA42" s="507" t="s">
        <v>821</v>
      </c>
      <c r="AB42" s="660"/>
      <c r="AC42" s="539">
        <v>112.682</v>
      </c>
      <c r="AD42" s="539">
        <v>0</v>
      </c>
      <c r="AE42" s="539">
        <v>0</v>
      </c>
      <c r="AF42" s="540">
        <v>5.6340000000000003</v>
      </c>
    </row>
    <row r="43" spans="2:32" customFormat="1" ht="15" thickBot="1" x14ac:dyDescent="0.35">
      <c r="B43" s="523">
        <v>33</v>
      </c>
      <c r="C43" s="524" t="s">
        <v>822</v>
      </c>
      <c r="D43" s="657"/>
      <c r="E43" s="657"/>
      <c r="F43" s="658"/>
      <c r="G43" s="667"/>
      <c r="H43" s="525">
        <f>H24+H25+H26+H27+H35+H36+H42</f>
        <v>1134.1030000000001</v>
      </c>
      <c r="J43" s="523">
        <v>33</v>
      </c>
      <c r="K43" s="524" t="s">
        <v>822</v>
      </c>
      <c r="L43" s="657"/>
      <c r="M43" s="657"/>
      <c r="N43" s="658"/>
      <c r="O43" s="667"/>
      <c r="P43" s="525">
        <f>P24+P25+P26+P27+P35+P36+P42</f>
        <v>1009.242</v>
      </c>
      <c r="R43" s="523">
        <v>33</v>
      </c>
      <c r="S43" s="524" t="s">
        <v>822</v>
      </c>
      <c r="T43" s="657"/>
      <c r="U43" s="657"/>
      <c r="V43" s="658"/>
      <c r="W43" s="667"/>
      <c r="X43" s="525">
        <f>X24+X25+X26+X27+X35+X36+X42</f>
        <v>911.80900000000008</v>
      </c>
      <c r="Z43" s="523">
        <v>33</v>
      </c>
      <c r="AA43" s="524" t="s">
        <v>822</v>
      </c>
      <c r="AB43" s="657"/>
      <c r="AC43" s="657"/>
      <c r="AD43" s="658"/>
      <c r="AE43" s="667"/>
      <c r="AF43" s="525">
        <f>AF24+AF25+AF26+AF27+AF35+AF36+AF42</f>
        <v>823.0870000000001</v>
      </c>
    </row>
    <row r="44" spans="2:32" customFormat="1" ht="15" thickBot="1" x14ac:dyDescent="0.35">
      <c r="B44" s="523">
        <v>34</v>
      </c>
      <c r="C44" s="541" t="s">
        <v>823</v>
      </c>
      <c r="D44" s="657"/>
      <c r="E44" s="657"/>
      <c r="F44" s="658"/>
      <c r="G44" s="658"/>
      <c r="H44" s="542">
        <f>H22/H43</f>
        <v>1.5562757527314539</v>
      </c>
      <c r="J44" s="523">
        <v>34</v>
      </c>
      <c r="K44" s="541" t="s">
        <v>823</v>
      </c>
      <c r="L44" s="657"/>
      <c r="M44" s="657"/>
      <c r="N44" s="658"/>
      <c r="O44" s="658"/>
      <c r="P44" s="542">
        <f>P22/P43</f>
        <v>1.3985297877020575</v>
      </c>
      <c r="R44" s="523">
        <v>34</v>
      </c>
      <c r="S44" s="541" t="s">
        <v>823</v>
      </c>
      <c r="T44" s="657"/>
      <c r="U44" s="657"/>
      <c r="V44" s="658"/>
      <c r="W44" s="658"/>
      <c r="X44" s="542">
        <f>X22/X43</f>
        <v>1.4293245624906095</v>
      </c>
      <c r="Z44" s="523">
        <v>34</v>
      </c>
      <c r="AA44" s="541" t="s">
        <v>823</v>
      </c>
      <c r="AB44" s="657"/>
      <c r="AC44" s="657"/>
      <c r="AD44" s="658"/>
      <c r="AE44" s="658"/>
      <c r="AF44" s="542">
        <f>AF22/AF43</f>
        <v>1.3810168305416073</v>
      </c>
    </row>
    <row r="45" spans="2:32" customFormat="1" x14ac:dyDescent="0.3"/>
    <row r="46" spans="2:32" customFormat="1" x14ac:dyDescent="0.3">
      <c r="H46" s="543"/>
      <c r="P46" s="543"/>
      <c r="X46" s="543"/>
    </row>
    <row r="47" spans="2:32" customFormat="1" ht="14.4" customHeight="1" x14ac:dyDescent="0.3">
      <c r="P47" s="544"/>
      <c r="X47" s="544"/>
    </row>
    <row r="48" spans="2:32" customFormat="1" x14ac:dyDescent="0.3"/>
  </sheetData>
  <mergeCells count="32">
    <mergeCell ref="AC38:AE38"/>
    <mergeCell ref="AC39:AE39"/>
    <mergeCell ref="AC40:AE40"/>
    <mergeCell ref="Z5:AA5"/>
    <mergeCell ref="Z6:AA7"/>
    <mergeCell ref="AB6:AE6"/>
    <mergeCell ref="AF6:AF7"/>
    <mergeCell ref="Z23:AF23"/>
    <mergeCell ref="B5:C5"/>
    <mergeCell ref="J5:K5"/>
    <mergeCell ref="R5:S5"/>
    <mergeCell ref="B6:C7"/>
    <mergeCell ref="D6:G6"/>
    <mergeCell ref="H6:H7"/>
    <mergeCell ref="J6:K7"/>
    <mergeCell ref="L6:O6"/>
    <mergeCell ref="P6:P7"/>
    <mergeCell ref="R6:S7"/>
    <mergeCell ref="M40:O40"/>
    <mergeCell ref="U40:W40"/>
    <mergeCell ref="T6:W6"/>
    <mergeCell ref="X6:X7"/>
    <mergeCell ref="B23:H23"/>
    <mergeCell ref="J23:P23"/>
    <mergeCell ref="R23:X23"/>
    <mergeCell ref="E38:G38"/>
    <mergeCell ref="M38:O38"/>
    <mergeCell ref="U38:W38"/>
    <mergeCell ref="E39:G39"/>
    <mergeCell ref="M39:O39"/>
    <mergeCell ref="U39:W39"/>
    <mergeCell ref="E40:G40"/>
  </mergeCells>
  <pageMargins left="0.7" right="0.7" top="0.75" bottom="0.75" header="0.3" footer="0.3"/>
  <pageSetup paperSize="9" scale="3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B2:G125"/>
  <sheetViews>
    <sheetView showGridLines="0" zoomScaleNormal="100" workbookViewId="0">
      <selection activeCell="B2" sqref="B2:H2"/>
    </sheetView>
  </sheetViews>
  <sheetFormatPr defaultColWidth="9.21875" defaultRowHeight="14.4" x14ac:dyDescent="0.3"/>
  <cols>
    <col min="1" max="1" width="9.44140625" style="26" customWidth="1"/>
    <col min="2" max="2" width="9.21875" style="26"/>
    <col min="3" max="3" width="58.5546875" style="26" customWidth="1"/>
    <col min="4" max="4" width="33.109375" style="26" customWidth="1"/>
    <col min="5" max="5" width="30.77734375" style="26" customWidth="1"/>
    <col min="6" max="16384" width="9.21875" style="26"/>
  </cols>
  <sheetData>
    <row r="2" spans="2:5" x14ac:dyDescent="0.3">
      <c r="B2" s="192" t="s">
        <v>71</v>
      </c>
    </row>
    <row r="3" spans="2:5" ht="31.8" customHeight="1" x14ac:dyDescent="0.3"/>
    <row r="4" spans="2:5" x14ac:dyDescent="0.3">
      <c r="D4" s="111" t="s">
        <v>72</v>
      </c>
      <c r="E4" s="158" t="s">
        <v>73</v>
      </c>
    </row>
    <row r="5" spans="2:5" ht="75.599999999999994" customHeight="1" x14ac:dyDescent="0.3">
      <c r="B5" s="693"/>
      <c r="C5" s="693"/>
      <c r="D5" s="2" t="s">
        <v>74</v>
      </c>
      <c r="E5" s="2" t="s">
        <v>75</v>
      </c>
    </row>
    <row r="6" spans="2:5" x14ac:dyDescent="0.3">
      <c r="B6" s="690" t="s">
        <v>76</v>
      </c>
      <c r="C6" s="691"/>
      <c r="D6" s="691"/>
      <c r="E6" s="692"/>
    </row>
    <row r="7" spans="2:5" x14ac:dyDescent="0.3">
      <c r="B7" s="159">
        <v>1</v>
      </c>
      <c r="C7" s="160" t="s">
        <v>77</v>
      </c>
      <c r="D7" s="5">
        <v>332.59300000000002</v>
      </c>
      <c r="E7" s="158" t="s">
        <v>78</v>
      </c>
    </row>
    <row r="8" spans="2:5" x14ac:dyDescent="0.3">
      <c r="B8" s="1"/>
      <c r="C8" s="145" t="s">
        <v>79</v>
      </c>
      <c r="D8" s="6">
        <v>114.31</v>
      </c>
      <c r="E8" s="161"/>
    </row>
    <row r="9" spans="2:5" x14ac:dyDescent="0.3">
      <c r="B9" s="1"/>
      <c r="C9" s="145" t="s">
        <v>80</v>
      </c>
      <c r="D9" s="6">
        <v>0</v>
      </c>
      <c r="E9" s="161"/>
    </row>
    <row r="10" spans="2:5" x14ac:dyDescent="0.3">
      <c r="B10" s="1"/>
      <c r="C10" s="145" t="s">
        <v>81</v>
      </c>
      <c r="D10" s="6">
        <v>0</v>
      </c>
      <c r="E10" s="161"/>
    </row>
    <row r="11" spans="2:5" x14ac:dyDescent="0.3">
      <c r="B11" s="1">
        <v>2</v>
      </c>
      <c r="C11" s="145" t="s">
        <v>82</v>
      </c>
      <c r="D11" s="6">
        <v>-53.811</v>
      </c>
      <c r="E11" s="161"/>
    </row>
    <row r="12" spans="2:5" x14ac:dyDescent="0.3">
      <c r="B12" s="1">
        <v>3</v>
      </c>
      <c r="C12" s="145" t="s">
        <v>83</v>
      </c>
      <c r="D12" s="6">
        <v>-11.132999999999999</v>
      </c>
      <c r="E12" s="161"/>
    </row>
    <row r="13" spans="2:5" x14ac:dyDescent="0.3">
      <c r="B13" s="1" t="s">
        <v>84</v>
      </c>
      <c r="C13" s="145" t="s">
        <v>85</v>
      </c>
      <c r="D13" s="6">
        <v>0</v>
      </c>
      <c r="E13" s="161"/>
    </row>
    <row r="14" spans="2:5" ht="28.8" x14ac:dyDescent="0.3">
      <c r="B14" s="1">
        <v>4</v>
      </c>
      <c r="C14" s="145" t="s">
        <v>86</v>
      </c>
      <c r="D14" s="6">
        <v>0</v>
      </c>
      <c r="E14" s="161"/>
    </row>
    <row r="15" spans="2:5" x14ac:dyDescent="0.3">
      <c r="B15" s="1">
        <v>5</v>
      </c>
      <c r="C15" s="145" t="s">
        <v>87</v>
      </c>
      <c r="D15" s="6">
        <v>0</v>
      </c>
      <c r="E15" s="161"/>
    </row>
    <row r="16" spans="2:5" ht="28.8" x14ac:dyDescent="0.3">
      <c r="B16" s="1" t="s">
        <v>88</v>
      </c>
      <c r="C16" s="145" t="s">
        <v>89</v>
      </c>
      <c r="D16" s="6">
        <v>41.338999999999999</v>
      </c>
      <c r="E16" s="161"/>
    </row>
    <row r="17" spans="2:5" ht="28.8" x14ac:dyDescent="0.3">
      <c r="B17" s="2">
        <v>6</v>
      </c>
      <c r="C17" s="162" t="s">
        <v>90</v>
      </c>
      <c r="D17" s="311">
        <v>308.988</v>
      </c>
      <c r="E17" s="161"/>
    </row>
    <row r="18" spans="2:5" x14ac:dyDescent="0.3">
      <c r="B18" s="690" t="s">
        <v>91</v>
      </c>
      <c r="C18" s="691"/>
      <c r="D18" s="691"/>
      <c r="E18" s="692"/>
    </row>
    <row r="19" spans="2:5" x14ac:dyDescent="0.3">
      <c r="B19" s="1">
        <v>7</v>
      </c>
      <c r="C19" s="145" t="s">
        <v>92</v>
      </c>
      <c r="D19" s="6">
        <v>-0.16600000000000001</v>
      </c>
      <c r="E19" s="161"/>
    </row>
    <row r="20" spans="2:5" x14ac:dyDescent="0.3">
      <c r="B20" s="1">
        <v>8</v>
      </c>
      <c r="C20" s="145" t="s">
        <v>93</v>
      </c>
      <c r="D20" s="6">
        <v>-20.992999999999999</v>
      </c>
      <c r="E20" s="61" t="s">
        <v>94</v>
      </c>
    </row>
    <row r="21" spans="2:5" x14ac:dyDescent="0.3">
      <c r="B21" s="1">
        <v>9</v>
      </c>
      <c r="C21" s="145" t="s">
        <v>95</v>
      </c>
      <c r="D21" s="4">
        <v>0</v>
      </c>
      <c r="E21" s="294"/>
    </row>
    <row r="22" spans="2:5" ht="43.2" x14ac:dyDescent="0.3">
      <c r="B22" s="1">
        <v>10</v>
      </c>
      <c r="C22" s="145" t="s">
        <v>96</v>
      </c>
      <c r="D22" s="6">
        <v>0</v>
      </c>
      <c r="E22" s="161"/>
    </row>
    <row r="23" spans="2:5" ht="28.8" x14ac:dyDescent="0.3">
      <c r="B23" s="1">
        <v>11</v>
      </c>
      <c r="C23" s="145" t="s">
        <v>97</v>
      </c>
      <c r="D23" s="6">
        <v>0</v>
      </c>
      <c r="E23" s="161"/>
    </row>
    <row r="24" spans="2:5" ht="28.8" x14ac:dyDescent="0.3">
      <c r="B24" s="1">
        <v>12</v>
      </c>
      <c r="C24" s="145" t="s">
        <v>98</v>
      </c>
      <c r="D24" s="6">
        <v>0</v>
      </c>
      <c r="E24" s="161"/>
    </row>
    <row r="25" spans="2:5" ht="28.8" x14ac:dyDescent="0.3">
      <c r="B25" s="1">
        <v>13</v>
      </c>
      <c r="C25" s="145" t="s">
        <v>99</v>
      </c>
      <c r="D25" s="6">
        <v>0</v>
      </c>
      <c r="E25" s="161"/>
    </row>
    <row r="26" spans="2:5" ht="28.8" x14ac:dyDescent="0.3">
      <c r="B26" s="1">
        <v>14</v>
      </c>
      <c r="C26" s="145" t="s">
        <v>100</v>
      </c>
      <c r="D26" s="6">
        <v>0</v>
      </c>
      <c r="E26" s="161"/>
    </row>
    <row r="27" spans="2:5" x14ac:dyDescent="0.3">
      <c r="B27" s="1">
        <v>15</v>
      </c>
      <c r="C27" s="145" t="s">
        <v>101</v>
      </c>
      <c r="D27" s="6">
        <v>0</v>
      </c>
      <c r="E27" s="161"/>
    </row>
    <row r="28" spans="2:5" ht="28.8" x14ac:dyDescent="0.3">
      <c r="B28" s="1">
        <v>16</v>
      </c>
      <c r="C28" s="145" t="s">
        <v>102</v>
      </c>
      <c r="D28" s="6">
        <v>0</v>
      </c>
      <c r="E28" s="294"/>
    </row>
    <row r="29" spans="2:5" ht="57.6" x14ac:dyDescent="0.3">
      <c r="B29" s="1">
        <v>17</v>
      </c>
      <c r="C29" s="145" t="s">
        <v>103</v>
      </c>
      <c r="D29" s="6">
        <v>0</v>
      </c>
      <c r="E29" s="161"/>
    </row>
    <row r="30" spans="2:5" ht="57.6" x14ac:dyDescent="0.3">
      <c r="B30" s="1">
        <v>18</v>
      </c>
      <c r="C30" s="145" t="s">
        <v>104</v>
      </c>
      <c r="D30" s="6">
        <v>0</v>
      </c>
      <c r="E30" s="161"/>
    </row>
    <row r="31" spans="2:5" ht="57.6" x14ac:dyDescent="0.3">
      <c r="B31" s="1">
        <v>19</v>
      </c>
      <c r="C31" s="145" t="s">
        <v>105</v>
      </c>
      <c r="D31" s="6">
        <v>0</v>
      </c>
      <c r="E31" s="161"/>
    </row>
    <row r="32" spans="2:5" x14ac:dyDescent="0.3">
      <c r="B32" s="1">
        <v>20</v>
      </c>
      <c r="C32" s="145" t="s">
        <v>95</v>
      </c>
      <c r="D32" s="163">
        <v>0</v>
      </c>
      <c r="E32" s="294"/>
    </row>
    <row r="33" spans="2:5" ht="28.8" x14ac:dyDescent="0.3">
      <c r="B33" s="1" t="s">
        <v>106</v>
      </c>
      <c r="C33" s="145" t="s">
        <v>107</v>
      </c>
      <c r="D33" s="6">
        <v>0</v>
      </c>
      <c r="E33" s="295"/>
    </row>
    <row r="34" spans="2:5" ht="28.8" x14ac:dyDescent="0.3">
      <c r="B34" s="1" t="s">
        <v>108</v>
      </c>
      <c r="C34" s="145" t="s">
        <v>109</v>
      </c>
      <c r="D34" s="6">
        <v>0</v>
      </c>
      <c r="E34" s="161"/>
    </row>
    <row r="35" spans="2:5" x14ac:dyDescent="0.3">
      <c r="B35" s="1" t="s">
        <v>110</v>
      </c>
      <c r="C35" s="145" t="s">
        <v>111</v>
      </c>
      <c r="D35" s="6">
        <v>0</v>
      </c>
      <c r="E35" s="161"/>
    </row>
    <row r="36" spans="2:5" x14ac:dyDescent="0.3">
      <c r="B36" s="1" t="s">
        <v>112</v>
      </c>
      <c r="C36" s="145" t="s">
        <v>113</v>
      </c>
      <c r="D36" s="6">
        <v>0</v>
      </c>
      <c r="E36" s="161"/>
    </row>
    <row r="37" spans="2:5" ht="43.2" x14ac:dyDescent="0.3">
      <c r="B37" s="1">
        <v>21</v>
      </c>
      <c r="C37" s="145" t="s">
        <v>114</v>
      </c>
      <c r="D37" s="6">
        <v>0</v>
      </c>
      <c r="E37" s="161"/>
    </row>
    <row r="38" spans="2:5" x14ac:dyDescent="0.3">
      <c r="B38" s="1">
        <v>22</v>
      </c>
      <c r="C38" s="145" t="s">
        <v>115</v>
      </c>
      <c r="D38" s="6">
        <v>0</v>
      </c>
      <c r="E38" s="161"/>
    </row>
    <row r="39" spans="2:5" ht="43.2" x14ac:dyDescent="0.3">
      <c r="B39" s="1">
        <v>23</v>
      </c>
      <c r="C39" s="145" t="s">
        <v>116</v>
      </c>
      <c r="D39" s="6">
        <v>0</v>
      </c>
      <c r="E39" s="294"/>
    </row>
    <row r="40" spans="2:5" x14ac:dyDescent="0.3">
      <c r="B40" s="1">
        <v>24</v>
      </c>
      <c r="C40" s="145" t="s">
        <v>95</v>
      </c>
      <c r="D40" s="163">
        <v>0</v>
      </c>
      <c r="E40" s="294"/>
    </row>
    <row r="41" spans="2:5" x14ac:dyDescent="0.3">
      <c r="B41" s="1">
        <v>25</v>
      </c>
      <c r="C41" s="145" t="s">
        <v>117</v>
      </c>
      <c r="D41" s="6">
        <v>0</v>
      </c>
      <c r="E41" s="161"/>
    </row>
    <row r="42" spans="2:5" x14ac:dyDescent="0.3">
      <c r="B42" s="1" t="s">
        <v>118</v>
      </c>
      <c r="C42" s="145" t="s">
        <v>119</v>
      </c>
      <c r="D42" s="6">
        <v>41.338999999999999</v>
      </c>
      <c r="E42" s="161"/>
    </row>
    <row r="43" spans="2:5" ht="57.6" x14ac:dyDescent="0.3">
      <c r="B43" s="1" t="s">
        <v>120</v>
      </c>
      <c r="C43" s="145" t="s">
        <v>121</v>
      </c>
      <c r="D43" s="6">
        <v>0</v>
      </c>
      <c r="E43" s="276"/>
    </row>
    <row r="44" spans="2:5" x14ac:dyDescent="0.3">
      <c r="B44" s="1">
        <v>26</v>
      </c>
      <c r="C44" s="145" t="s">
        <v>95</v>
      </c>
      <c r="D44" s="4">
        <v>0</v>
      </c>
      <c r="E44" s="295"/>
    </row>
    <row r="45" spans="2:5" ht="28.8" x14ac:dyDescent="0.3">
      <c r="B45" s="1">
        <v>27</v>
      </c>
      <c r="C45" s="145" t="s">
        <v>122</v>
      </c>
      <c r="D45" s="6">
        <v>0</v>
      </c>
      <c r="E45" s="161"/>
    </row>
    <row r="46" spans="2:5" x14ac:dyDescent="0.3">
      <c r="B46" s="1" t="s">
        <v>123</v>
      </c>
      <c r="C46" s="145" t="s">
        <v>124</v>
      </c>
      <c r="D46" s="6">
        <v>-8.0009999999999994</v>
      </c>
      <c r="E46" s="161"/>
    </row>
    <row r="47" spans="2:5" x14ac:dyDescent="0.3">
      <c r="B47" s="1">
        <v>28</v>
      </c>
      <c r="C47" s="162" t="s">
        <v>125</v>
      </c>
      <c r="D47" s="311">
        <v>12.179</v>
      </c>
      <c r="E47" s="161"/>
    </row>
    <row r="48" spans="2:5" x14ac:dyDescent="0.3">
      <c r="B48" s="1">
        <v>29</v>
      </c>
      <c r="C48" s="162" t="s">
        <v>126</v>
      </c>
      <c r="D48" s="311">
        <v>279.82799999999997</v>
      </c>
      <c r="E48" s="161"/>
    </row>
    <row r="49" spans="2:5" x14ac:dyDescent="0.3">
      <c r="B49" s="690" t="s">
        <v>127</v>
      </c>
      <c r="C49" s="691"/>
      <c r="D49" s="691"/>
      <c r="E49" s="692"/>
    </row>
    <row r="50" spans="2:5" x14ac:dyDescent="0.3">
      <c r="B50" s="1">
        <v>30</v>
      </c>
      <c r="C50" s="145" t="s">
        <v>77</v>
      </c>
      <c r="D50" s="164">
        <v>0</v>
      </c>
      <c r="E50" s="158" t="s">
        <v>128</v>
      </c>
    </row>
    <row r="51" spans="2:5" ht="28.8" x14ac:dyDescent="0.3">
      <c r="B51" s="1">
        <v>31</v>
      </c>
      <c r="C51" s="145" t="s">
        <v>129</v>
      </c>
      <c r="D51" s="1"/>
      <c r="E51" s="295"/>
    </row>
    <row r="52" spans="2:5" ht="28.8" x14ac:dyDescent="0.3">
      <c r="B52" s="1">
        <v>32</v>
      </c>
      <c r="C52" s="145" t="s">
        <v>130</v>
      </c>
      <c r="D52" s="1"/>
      <c r="E52" s="295"/>
    </row>
    <row r="53" spans="2:5" ht="28.8" x14ac:dyDescent="0.3">
      <c r="B53" s="1">
        <v>33</v>
      </c>
      <c r="C53" s="145" t="s">
        <v>131</v>
      </c>
      <c r="D53" s="164">
        <v>0</v>
      </c>
      <c r="E53" s="161"/>
    </row>
    <row r="54" spans="2:5" ht="28.8" x14ac:dyDescent="0.3">
      <c r="B54" s="1" t="s">
        <v>132</v>
      </c>
      <c r="C54" s="145" t="s">
        <v>133</v>
      </c>
      <c r="D54" s="164">
        <v>0</v>
      </c>
      <c r="E54" s="161"/>
    </row>
    <row r="55" spans="2:5" ht="28.8" x14ac:dyDescent="0.3">
      <c r="B55" s="1" t="s">
        <v>134</v>
      </c>
      <c r="C55" s="145" t="s">
        <v>135</v>
      </c>
      <c r="D55" s="164">
        <v>0</v>
      </c>
      <c r="E55" s="161"/>
    </row>
    <row r="56" spans="2:5" ht="43.2" x14ac:dyDescent="0.3">
      <c r="B56" s="1">
        <v>34</v>
      </c>
      <c r="C56" s="145" t="s">
        <v>136</v>
      </c>
      <c r="D56" s="164">
        <v>0</v>
      </c>
      <c r="E56" s="161"/>
    </row>
    <row r="57" spans="2:5" x14ac:dyDescent="0.3">
      <c r="B57" s="1">
        <v>35</v>
      </c>
      <c r="C57" s="145" t="s">
        <v>137</v>
      </c>
      <c r="D57" s="164">
        <v>0</v>
      </c>
      <c r="E57" s="161"/>
    </row>
    <row r="58" spans="2:5" x14ac:dyDescent="0.3">
      <c r="B58" s="2">
        <v>36</v>
      </c>
      <c r="C58" s="162" t="s">
        <v>138</v>
      </c>
      <c r="D58" s="164">
        <v>0</v>
      </c>
      <c r="E58" s="161"/>
    </row>
    <row r="59" spans="2:5" x14ac:dyDescent="0.3">
      <c r="B59" s="690" t="s">
        <v>139</v>
      </c>
      <c r="C59" s="691"/>
      <c r="D59" s="691"/>
      <c r="E59" s="692"/>
    </row>
    <row r="60" spans="2:5" ht="28.8" x14ac:dyDescent="0.3">
      <c r="B60" s="1">
        <v>37</v>
      </c>
      <c r="C60" s="145" t="s">
        <v>140</v>
      </c>
      <c r="D60" s="164">
        <v>0</v>
      </c>
      <c r="E60" s="295"/>
    </row>
    <row r="61" spans="2:5" ht="57.6" x14ac:dyDescent="0.3">
      <c r="B61" s="1">
        <v>38</v>
      </c>
      <c r="C61" s="145" t="s">
        <v>141</v>
      </c>
      <c r="D61" s="164">
        <v>0</v>
      </c>
      <c r="E61" s="161"/>
    </row>
    <row r="62" spans="2:5" ht="57.6" x14ac:dyDescent="0.3">
      <c r="B62" s="1">
        <v>39</v>
      </c>
      <c r="C62" s="145" t="s">
        <v>142</v>
      </c>
      <c r="D62" s="164">
        <v>0</v>
      </c>
      <c r="E62" s="161"/>
    </row>
    <row r="63" spans="2:5" ht="57.6" x14ac:dyDescent="0.3">
      <c r="B63" s="1">
        <v>40</v>
      </c>
      <c r="C63" s="145" t="s">
        <v>143</v>
      </c>
      <c r="D63" s="164">
        <v>0</v>
      </c>
      <c r="E63" s="161"/>
    </row>
    <row r="64" spans="2:5" x14ac:dyDescent="0.3">
      <c r="B64" s="1">
        <v>41</v>
      </c>
      <c r="C64" s="145" t="s">
        <v>95</v>
      </c>
      <c r="D64" s="165"/>
      <c r="E64" s="161"/>
    </row>
    <row r="65" spans="2:7" ht="28.8" x14ac:dyDescent="0.3">
      <c r="B65" s="1">
        <v>42</v>
      </c>
      <c r="C65" s="145" t="s">
        <v>144</v>
      </c>
      <c r="D65" s="164">
        <v>0</v>
      </c>
      <c r="E65" s="161"/>
    </row>
    <row r="66" spans="2:7" x14ac:dyDescent="0.3">
      <c r="B66" s="1" t="s">
        <v>145</v>
      </c>
      <c r="C66" s="145" t="s">
        <v>146</v>
      </c>
      <c r="D66" s="164">
        <v>0</v>
      </c>
      <c r="E66" s="161"/>
    </row>
    <row r="67" spans="2:7" x14ac:dyDescent="0.3">
      <c r="B67" s="2">
        <v>43</v>
      </c>
      <c r="C67" s="162" t="s">
        <v>147</v>
      </c>
      <c r="D67" s="312">
        <v>0</v>
      </c>
      <c r="E67" s="161"/>
    </row>
    <row r="68" spans="2:7" x14ac:dyDescent="0.3">
      <c r="B68" s="2">
        <v>44</v>
      </c>
      <c r="C68" s="162" t="s">
        <v>148</v>
      </c>
      <c r="D68" s="312">
        <v>0</v>
      </c>
      <c r="E68" s="295"/>
      <c r="G68" s="296"/>
    </row>
    <row r="69" spans="2:7" x14ac:dyDescent="0.3">
      <c r="B69" s="2">
        <v>45</v>
      </c>
      <c r="C69" s="162" t="s">
        <v>149</v>
      </c>
      <c r="D69" s="311">
        <v>279.82799999999997</v>
      </c>
      <c r="E69" s="295"/>
    </row>
    <row r="70" spans="2:7" x14ac:dyDescent="0.3">
      <c r="B70" s="690" t="s">
        <v>150</v>
      </c>
      <c r="C70" s="691"/>
      <c r="D70" s="691"/>
      <c r="E70" s="692"/>
    </row>
    <row r="71" spans="2:7" x14ac:dyDescent="0.3">
      <c r="B71" s="1">
        <v>46</v>
      </c>
      <c r="C71" s="145" t="s">
        <v>151</v>
      </c>
      <c r="D71" s="6">
        <v>19.558</v>
      </c>
      <c r="E71" s="161"/>
    </row>
    <row r="72" spans="2:7" ht="43.2" x14ac:dyDescent="0.3">
      <c r="B72" s="1">
        <v>47</v>
      </c>
      <c r="C72" s="145" t="s">
        <v>152</v>
      </c>
      <c r="D72" s="164">
        <v>0</v>
      </c>
      <c r="E72" s="295"/>
    </row>
    <row r="73" spans="2:7" ht="28.8" x14ac:dyDescent="0.3">
      <c r="B73" s="1" t="s">
        <v>153</v>
      </c>
      <c r="C73" s="145" t="s">
        <v>154</v>
      </c>
      <c r="D73" s="164">
        <v>0</v>
      </c>
      <c r="E73" s="295"/>
    </row>
    <row r="74" spans="2:7" ht="28.8" x14ac:dyDescent="0.3">
      <c r="B74" s="1" t="s">
        <v>155</v>
      </c>
      <c r="C74" s="145" t="s">
        <v>156</v>
      </c>
      <c r="D74" s="164">
        <v>0</v>
      </c>
      <c r="E74" s="295"/>
    </row>
    <row r="75" spans="2:7" ht="43.2" x14ac:dyDescent="0.3">
      <c r="B75" s="1">
        <v>48</v>
      </c>
      <c r="C75" s="145" t="s">
        <v>157</v>
      </c>
      <c r="D75" s="164">
        <v>0</v>
      </c>
      <c r="E75" s="161"/>
    </row>
    <row r="76" spans="2:7" x14ac:dyDescent="0.3">
      <c r="B76" s="1">
        <v>49</v>
      </c>
      <c r="C76" s="145" t="s">
        <v>158</v>
      </c>
      <c r="D76" s="164">
        <v>0</v>
      </c>
      <c r="E76" s="161"/>
    </row>
    <row r="77" spans="2:7" x14ac:dyDescent="0.3">
      <c r="B77" s="1">
        <v>50</v>
      </c>
      <c r="C77" s="145" t="s">
        <v>159</v>
      </c>
      <c r="D77" s="164">
        <v>0</v>
      </c>
      <c r="E77" s="161"/>
    </row>
    <row r="78" spans="2:7" x14ac:dyDescent="0.3">
      <c r="B78" s="2">
        <v>51</v>
      </c>
      <c r="C78" s="162" t="s">
        <v>160</v>
      </c>
      <c r="D78" s="311">
        <v>19.558</v>
      </c>
      <c r="E78" s="161"/>
    </row>
    <row r="79" spans="2:7" x14ac:dyDescent="0.3">
      <c r="B79" s="690" t="s">
        <v>161</v>
      </c>
      <c r="C79" s="691"/>
      <c r="D79" s="691"/>
      <c r="E79" s="692"/>
    </row>
    <row r="80" spans="2:7" ht="28.8" x14ac:dyDescent="0.3">
      <c r="B80" s="1">
        <v>52</v>
      </c>
      <c r="C80" s="145" t="s">
        <v>162</v>
      </c>
      <c r="D80" s="164">
        <v>0</v>
      </c>
      <c r="E80" s="161"/>
    </row>
    <row r="81" spans="2:6" ht="57.6" x14ac:dyDescent="0.3">
      <c r="B81" s="1">
        <v>53</v>
      </c>
      <c r="C81" s="145" t="s">
        <v>163</v>
      </c>
      <c r="D81" s="164">
        <v>0</v>
      </c>
      <c r="E81" s="161"/>
    </row>
    <row r="82" spans="2:6" ht="57.6" x14ac:dyDescent="0.3">
      <c r="B82" s="1">
        <v>54</v>
      </c>
      <c r="C82" s="145" t="s">
        <v>164</v>
      </c>
      <c r="D82" s="164">
        <v>0</v>
      </c>
      <c r="E82" s="161"/>
    </row>
    <row r="83" spans="2:6" x14ac:dyDescent="0.3">
      <c r="B83" s="1" t="s">
        <v>165</v>
      </c>
      <c r="C83" s="145" t="s">
        <v>95</v>
      </c>
      <c r="D83" s="165">
        <v>0</v>
      </c>
      <c r="E83" s="161"/>
    </row>
    <row r="84" spans="2:6" ht="57.6" x14ac:dyDescent="0.3">
      <c r="B84" s="1">
        <v>55</v>
      </c>
      <c r="C84" s="145" t="s">
        <v>166</v>
      </c>
      <c r="D84" s="164">
        <v>0</v>
      </c>
      <c r="E84" s="161"/>
    </row>
    <row r="85" spans="2:6" x14ac:dyDescent="0.3">
      <c r="B85" s="1">
        <v>56</v>
      </c>
      <c r="C85" s="145" t="s">
        <v>95</v>
      </c>
      <c r="D85" s="1">
        <v>0</v>
      </c>
      <c r="E85" s="294"/>
    </row>
    <row r="86" spans="2:6" ht="28.8" x14ac:dyDescent="0.3">
      <c r="B86" s="1" t="s">
        <v>1048</v>
      </c>
      <c r="C86" s="74" t="s">
        <v>167</v>
      </c>
      <c r="D86" s="164">
        <v>0</v>
      </c>
      <c r="E86" s="161"/>
    </row>
    <row r="87" spans="2:6" x14ac:dyDescent="0.3">
      <c r="B87" s="1" t="s">
        <v>168</v>
      </c>
      <c r="C87" s="74" t="s">
        <v>169</v>
      </c>
      <c r="D87" s="164">
        <v>0</v>
      </c>
      <c r="E87" s="161"/>
    </row>
    <row r="88" spans="2:6" x14ac:dyDescent="0.3">
      <c r="B88" s="2">
        <v>57</v>
      </c>
      <c r="C88" s="32" t="s">
        <v>170</v>
      </c>
      <c r="D88" s="312">
        <v>0</v>
      </c>
      <c r="E88" s="165"/>
    </row>
    <row r="89" spans="2:6" x14ac:dyDescent="0.3">
      <c r="B89" s="2">
        <v>58</v>
      </c>
      <c r="C89" s="32" t="s">
        <v>171</v>
      </c>
      <c r="D89" s="311">
        <v>19.558</v>
      </c>
      <c r="E89" s="161"/>
    </row>
    <row r="90" spans="2:6" x14ac:dyDescent="0.3">
      <c r="B90" s="2">
        <v>59</v>
      </c>
      <c r="C90" s="32" t="s">
        <v>172</v>
      </c>
      <c r="D90" s="311">
        <v>299.38600000000002</v>
      </c>
      <c r="E90" s="161"/>
    </row>
    <row r="91" spans="2:6" x14ac:dyDescent="0.3">
      <c r="B91" s="2">
        <v>60</v>
      </c>
      <c r="C91" s="32" t="s">
        <v>173</v>
      </c>
      <c r="D91" s="311">
        <v>1248.46</v>
      </c>
      <c r="E91" s="161"/>
    </row>
    <row r="92" spans="2:6" x14ac:dyDescent="0.3">
      <c r="B92" s="690" t="s">
        <v>174</v>
      </c>
      <c r="C92" s="691"/>
      <c r="D92" s="691"/>
      <c r="E92" s="692"/>
    </row>
    <row r="93" spans="2:6" x14ac:dyDescent="0.3">
      <c r="B93" s="1">
        <v>61</v>
      </c>
      <c r="C93" s="145" t="s">
        <v>175</v>
      </c>
      <c r="D93" s="166">
        <v>0.22409999999999999</v>
      </c>
      <c r="E93" s="161"/>
      <c r="F93" s="350"/>
    </row>
    <row r="94" spans="2:6" x14ac:dyDescent="0.3">
      <c r="B94" s="1">
        <v>62</v>
      </c>
      <c r="C94" s="145" t="s">
        <v>176</v>
      </c>
      <c r="D94" s="166">
        <v>0.22409999999999999</v>
      </c>
      <c r="E94" s="161"/>
      <c r="F94" s="350"/>
    </row>
    <row r="95" spans="2:6" x14ac:dyDescent="0.3">
      <c r="B95" s="1">
        <v>63</v>
      </c>
      <c r="C95" s="145" t="s">
        <v>177</v>
      </c>
      <c r="D95" s="166">
        <v>0.23980000000000001</v>
      </c>
      <c r="E95" s="161"/>
      <c r="F95" s="350"/>
    </row>
    <row r="96" spans="2:6" x14ac:dyDescent="0.3">
      <c r="B96" s="1">
        <v>64</v>
      </c>
      <c r="C96" s="145" t="s">
        <v>178</v>
      </c>
      <c r="D96" s="166">
        <v>9.4899999999999998E-2</v>
      </c>
      <c r="E96" s="161"/>
      <c r="F96" s="350"/>
    </row>
    <row r="97" spans="2:6" x14ac:dyDescent="0.3">
      <c r="B97" s="1">
        <v>65</v>
      </c>
      <c r="C97" s="145" t="s">
        <v>179</v>
      </c>
      <c r="D97" s="166">
        <v>2.500040049340788E-2</v>
      </c>
      <c r="E97" s="161"/>
      <c r="F97" s="350"/>
    </row>
    <row r="98" spans="2:6" x14ac:dyDescent="0.3">
      <c r="B98" s="1">
        <v>66</v>
      </c>
      <c r="C98" s="145" t="s">
        <v>180</v>
      </c>
      <c r="D98" s="166">
        <v>6.8003780657770376E-3</v>
      </c>
      <c r="E98" s="161"/>
      <c r="F98" s="350"/>
    </row>
    <row r="99" spans="2:6" x14ac:dyDescent="0.3">
      <c r="B99" s="1">
        <v>67</v>
      </c>
      <c r="C99" s="145" t="s">
        <v>181</v>
      </c>
      <c r="D99" s="166">
        <v>1.3884305464332057E-2</v>
      </c>
      <c r="E99" s="161"/>
      <c r="F99" s="350"/>
    </row>
    <row r="100" spans="2:6" ht="28.8" x14ac:dyDescent="0.3">
      <c r="B100" s="1" t="s">
        <v>182</v>
      </c>
      <c r="C100" s="105" t="s">
        <v>183</v>
      </c>
      <c r="D100" s="142">
        <v>0</v>
      </c>
      <c r="E100" s="161"/>
      <c r="F100" s="350"/>
    </row>
    <row r="101" spans="2:6" ht="28.8" x14ac:dyDescent="0.3">
      <c r="B101" s="143" t="s">
        <v>184</v>
      </c>
      <c r="C101" s="167" t="s">
        <v>185</v>
      </c>
      <c r="D101" s="166">
        <v>4.2000000000000023E-3</v>
      </c>
      <c r="E101" s="161"/>
      <c r="F101" s="350"/>
    </row>
    <row r="102" spans="2:6" ht="43.2" x14ac:dyDescent="0.3">
      <c r="B102" s="1">
        <v>68</v>
      </c>
      <c r="C102" s="168" t="s">
        <v>186</v>
      </c>
      <c r="D102" s="142">
        <v>0.17491950082501642</v>
      </c>
      <c r="E102" s="161"/>
      <c r="F102" s="350"/>
    </row>
    <row r="103" spans="2:6" x14ac:dyDescent="0.3">
      <c r="B103" s="1">
        <v>69</v>
      </c>
      <c r="C103" s="74" t="s">
        <v>95</v>
      </c>
      <c r="D103" s="165"/>
      <c r="E103" s="294"/>
    </row>
    <row r="104" spans="2:6" x14ac:dyDescent="0.3">
      <c r="B104" s="1">
        <v>70</v>
      </c>
      <c r="C104" s="74" t="s">
        <v>95</v>
      </c>
      <c r="D104" s="165"/>
      <c r="E104" s="294"/>
    </row>
    <row r="105" spans="2:6" x14ac:dyDescent="0.3">
      <c r="B105" s="1">
        <v>71</v>
      </c>
      <c r="C105" s="74" t="s">
        <v>95</v>
      </c>
      <c r="D105" s="165"/>
      <c r="E105" s="294"/>
    </row>
    <row r="106" spans="2:6" x14ac:dyDescent="0.3">
      <c r="B106" s="690" t="s">
        <v>187</v>
      </c>
      <c r="C106" s="691"/>
      <c r="D106" s="691"/>
      <c r="E106" s="692"/>
    </row>
    <row r="107" spans="2:6" ht="57.6" x14ac:dyDescent="0.3">
      <c r="B107" s="1">
        <v>72</v>
      </c>
      <c r="C107" s="145" t="s">
        <v>188</v>
      </c>
      <c r="D107" s="164">
        <v>0</v>
      </c>
      <c r="E107" s="74"/>
    </row>
    <row r="108" spans="2:6" ht="57.6" x14ac:dyDescent="0.3">
      <c r="B108" s="1">
        <v>73</v>
      </c>
      <c r="C108" s="145" t="s">
        <v>189</v>
      </c>
      <c r="D108" s="164">
        <v>0</v>
      </c>
      <c r="E108" s="161"/>
    </row>
    <row r="109" spans="2:6" x14ac:dyDescent="0.3">
      <c r="B109" s="1">
        <v>74</v>
      </c>
      <c r="C109" s="145" t="s">
        <v>95</v>
      </c>
      <c r="D109" s="74"/>
      <c r="E109" s="161"/>
    </row>
    <row r="110" spans="2:6" ht="43.2" x14ac:dyDescent="0.3">
      <c r="B110" s="1">
        <v>75</v>
      </c>
      <c r="C110" s="145" t="s">
        <v>190</v>
      </c>
      <c r="D110" s="164">
        <v>0</v>
      </c>
      <c r="E110" s="161"/>
    </row>
    <row r="111" spans="2:6" x14ac:dyDescent="0.3">
      <c r="B111" s="690" t="s">
        <v>191</v>
      </c>
      <c r="C111" s="691"/>
      <c r="D111" s="691"/>
      <c r="E111" s="692"/>
    </row>
    <row r="112" spans="2:6" ht="28.8" x14ac:dyDescent="0.3">
      <c r="B112" s="1">
        <v>76</v>
      </c>
      <c r="C112" s="145" t="s">
        <v>192</v>
      </c>
      <c r="D112" s="164">
        <v>0</v>
      </c>
      <c r="E112" s="161"/>
    </row>
    <row r="113" spans="2:5" ht="28.8" x14ac:dyDescent="0.3">
      <c r="B113" s="1">
        <v>77</v>
      </c>
      <c r="C113" s="145" t="s">
        <v>193</v>
      </c>
      <c r="D113" s="1">
        <v>0</v>
      </c>
      <c r="E113" s="161"/>
    </row>
    <row r="114" spans="2:5" x14ac:dyDescent="0.3">
      <c r="B114" s="697">
        <v>78</v>
      </c>
      <c r="C114" s="698" t="s">
        <v>194</v>
      </c>
      <c r="D114" s="1">
        <v>0</v>
      </c>
      <c r="E114" s="161"/>
    </row>
    <row r="115" spans="2:5" x14ac:dyDescent="0.3">
      <c r="B115" s="697"/>
      <c r="C115" s="698"/>
      <c r="D115" s="1">
        <v>0</v>
      </c>
      <c r="E115" s="161"/>
    </row>
    <row r="116" spans="2:5" x14ac:dyDescent="0.3">
      <c r="B116" s="697"/>
      <c r="C116" s="698"/>
      <c r="D116" s="1">
        <v>0</v>
      </c>
      <c r="E116" s="161"/>
    </row>
    <row r="117" spans="2:5" x14ac:dyDescent="0.3">
      <c r="B117" s="697"/>
      <c r="C117" s="698"/>
      <c r="D117" s="1">
        <v>0</v>
      </c>
      <c r="E117" s="161"/>
    </row>
    <row r="118" spans="2:5" ht="28.8" x14ac:dyDescent="0.3">
      <c r="B118" s="1">
        <v>79</v>
      </c>
      <c r="C118" s="145" t="s">
        <v>195</v>
      </c>
      <c r="D118" s="1">
        <v>0</v>
      </c>
      <c r="E118" s="161"/>
    </row>
    <row r="119" spans="2:5" x14ac:dyDescent="0.3">
      <c r="B119" s="694" t="s">
        <v>196</v>
      </c>
      <c r="C119" s="695"/>
      <c r="D119" s="695"/>
      <c r="E119" s="696"/>
    </row>
    <row r="120" spans="2:5" x14ac:dyDescent="0.3">
      <c r="B120" s="1">
        <v>80</v>
      </c>
      <c r="C120" s="145" t="s">
        <v>197</v>
      </c>
      <c r="D120" s="164">
        <v>0</v>
      </c>
      <c r="E120" s="161"/>
    </row>
    <row r="121" spans="2:5" ht="28.8" x14ac:dyDescent="0.3">
      <c r="B121" s="1">
        <v>81</v>
      </c>
      <c r="C121" s="145" t="s">
        <v>198</v>
      </c>
      <c r="D121" s="164">
        <v>0</v>
      </c>
      <c r="E121" s="61"/>
    </row>
    <row r="122" spans="2:5" x14ac:dyDescent="0.3">
      <c r="B122" s="1">
        <v>82</v>
      </c>
      <c r="C122" s="145" t="s">
        <v>199</v>
      </c>
      <c r="D122" s="1">
        <v>0</v>
      </c>
      <c r="E122" s="161"/>
    </row>
    <row r="123" spans="2:5" ht="28.8" x14ac:dyDescent="0.3">
      <c r="B123" s="1">
        <v>83</v>
      </c>
      <c r="C123" s="145" t="s">
        <v>200</v>
      </c>
      <c r="D123" s="1">
        <v>0</v>
      </c>
      <c r="E123" s="161"/>
    </row>
    <row r="124" spans="2:5" x14ac:dyDescent="0.3">
      <c r="B124" s="1">
        <v>84</v>
      </c>
      <c r="C124" s="145" t="s">
        <v>201</v>
      </c>
      <c r="D124" s="1">
        <v>0</v>
      </c>
      <c r="E124" s="161"/>
    </row>
    <row r="125" spans="2:5" ht="28.8" x14ac:dyDescent="0.3">
      <c r="B125" s="1">
        <v>85</v>
      </c>
      <c r="C125" s="145" t="s">
        <v>202</v>
      </c>
      <c r="D125" s="1">
        <v>0</v>
      </c>
      <c r="E125" s="161"/>
    </row>
  </sheetData>
  <mergeCells count="13">
    <mergeCell ref="B119:E119"/>
    <mergeCell ref="B79:E79"/>
    <mergeCell ref="B92:E92"/>
    <mergeCell ref="B106:E106"/>
    <mergeCell ref="B111:E111"/>
    <mergeCell ref="B114:B117"/>
    <mergeCell ref="C114:C117"/>
    <mergeCell ref="B70:E70"/>
    <mergeCell ref="B5:C5"/>
    <mergeCell ref="B6:E6"/>
    <mergeCell ref="B18:E18"/>
    <mergeCell ref="B49:E49"/>
    <mergeCell ref="B59:E59"/>
  </mergeCells>
  <pageMargins left="0.70866141732283472" right="0.70866141732283472" top="0.74803149606299213" bottom="0.74803149606299213" header="0.31496062992125984" footer="0.31496062992125984"/>
  <pageSetup paperSize="9" scale="47" fitToWidth="2" fitToHeight="2" orientation="portrait" verticalDpi="1200"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FFC000"/>
  </sheetPr>
  <dimension ref="B2:K18"/>
  <sheetViews>
    <sheetView showGridLines="0" zoomScale="70" zoomScaleNormal="70" zoomScalePageLayoutView="60" workbookViewId="0">
      <selection activeCell="B2" sqref="B2:I2"/>
    </sheetView>
  </sheetViews>
  <sheetFormatPr defaultColWidth="9.21875" defaultRowHeight="23.25" customHeight="1" x14ac:dyDescent="0.3"/>
  <cols>
    <col min="1" max="1" width="4.88671875" style="10" customWidth="1"/>
    <col min="2" max="2" width="9.21875" style="10"/>
    <col min="3" max="3" width="33.77734375" style="10" customWidth="1"/>
    <col min="4" max="4" width="28.77734375" style="10" customWidth="1"/>
    <col min="5" max="5" width="24.44140625" style="10" customWidth="1"/>
    <col min="6" max="6" width="20.5546875" style="10" customWidth="1"/>
    <col min="7" max="7" width="22.21875" style="10" customWidth="1"/>
    <col min="8" max="8" width="26" style="10" customWidth="1"/>
    <col min="9" max="9" width="23" style="10" customWidth="1"/>
    <col min="10" max="10" width="22.5546875" style="10" customWidth="1"/>
    <col min="11" max="11" width="21" style="10" customWidth="1"/>
    <col min="12" max="16384" width="9.21875" style="10"/>
  </cols>
  <sheetData>
    <row r="2" spans="2:11" ht="23.25" customHeight="1" x14ac:dyDescent="0.3">
      <c r="B2" s="310"/>
      <c r="C2" s="681" t="s">
        <v>824</v>
      </c>
      <c r="D2" s="681"/>
      <c r="E2" s="681"/>
      <c r="F2" s="681"/>
      <c r="G2" s="681"/>
      <c r="H2" s="924"/>
      <c r="I2" s="924"/>
      <c r="J2" s="924"/>
      <c r="K2" s="924"/>
    </row>
    <row r="3" spans="2:11" ht="23.25" customHeight="1" x14ac:dyDescent="0.3">
      <c r="B3" s="36"/>
      <c r="C3" s="36"/>
      <c r="D3" s="36"/>
      <c r="E3" s="36"/>
      <c r="F3" s="36"/>
      <c r="G3" s="36"/>
      <c r="H3" s="36"/>
      <c r="I3" s="36"/>
      <c r="J3" s="36"/>
      <c r="K3" s="36"/>
    </row>
    <row r="4" spans="2:11" ht="23.25" customHeight="1" x14ac:dyDescent="0.3">
      <c r="B4" s="35"/>
      <c r="C4" s="36"/>
      <c r="D4" s="925" t="s">
        <v>825</v>
      </c>
      <c r="E4" s="926"/>
      <c r="F4" s="929" t="s">
        <v>826</v>
      </c>
      <c r="G4" s="930"/>
      <c r="H4" s="930" t="s">
        <v>827</v>
      </c>
      <c r="I4" s="930"/>
      <c r="J4" s="930" t="s">
        <v>828</v>
      </c>
      <c r="K4" s="930"/>
    </row>
    <row r="5" spans="2:11" ht="23.25" customHeight="1" x14ac:dyDescent="0.3">
      <c r="B5" s="35"/>
      <c r="C5" s="35"/>
      <c r="D5" s="927"/>
      <c r="E5" s="928"/>
      <c r="F5" s="926"/>
      <c r="G5" s="930"/>
      <c r="H5" s="931"/>
      <c r="I5" s="930"/>
      <c r="J5" s="931"/>
      <c r="K5" s="930"/>
    </row>
    <row r="6" spans="2:11" ht="69.75" customHeight="1" x14ac:dyDescent="0.3">
      <c r="B6" s="35"/>
      <c r="C6" s="35"/>
      <c r="D6" s="37"/>
      <c r="E6" s="22" t="s">
        <v>829</v>
      </c>
      <c r="F6" s="37"/>
      <c r="G6" s="22" t="s">
        <v>829</v>
      </c>
      <c r="H6" s="37"/>
      <c r="I6" s="22" t="s">
        <v>830</v>
      </c>
      <c r="J6" s="37"/>
      <c r="K6" s="22" t="s">
        <v>830</v>
      </c>
    </row>
    <row r="7" spans="2:11" ht="23.25" customHeight="1" x14ac:dyDescent="0.3">
      <c r="B7" s="35"/>
      <c r="C7" s="35"/>
      <c r="D7" s="38" t="s">
        <v>331</v>
      </c>
      <c r="E7" s="38" t="s">
        <v>401</v>
      </c>
      <c r="F7" s="38" t="s">
        <v>403</v>
      </c>
      <c r="G7" s="38" t="s">
        <v>405</v>
      </c>
      <c r="H7" s="38" t="s">
        <v>407</v>
      </c>
      <c r="I7" s="38" t="s">
        <v>411</v>
      </c>
      <c r="J7" s="38" t="s">
        <v>413</v>
      </c>
      <c r="K7" s="25">
        <v>100</v>
      </c>
    </row>
    <row r="8" spans="2:11" ht="42" customHeight="1" x14ac:dyDescent="0.3">
      <c r="B8" s="23" t="s">
        <v>331</v>
      </c>
      <c r="C8" s="39" t="s">
        <v>831</v>
      </c>
      <c r="D8" s="462">
        <v>17.385000000000002</v>
      </c>
      <c r="E8" s="462">
        <v>0</v>
      </c>
      <c r="F8" s="463"/>
      <c r="G8" s="463"/>
      <c r="H8" s="462">
        <v>2077.7800000000002</v>
      </c>
      <c r="I8" s="462">
        <v>468.971</v>
      </c>
      <c r="J8" s="463"/>
      <c r="K8" s="463"/>
    </row>
    <row r="9" spans="2:11" ht="32.25" customHeight="1" x14ac:dyDescent="0.3">
      <c r="B9" s="38" t="s">
        <v>401</v>
      </c>
      <c r="C9" s="40" t="s">
        <v>832</v>
      </c>
      <c r="D9" s="462">
        <v>0</v>
      </c>
      <c r="E9" s="462">
        <v>0</v>
      </c>
      <c r="F9" s="462">
        <v>0</v>
      </c>
      <c r="G9" s="462">
        <v>0</v>
      </c>
      <c r="H9" s="462">
        <v>9.1999999999999998E-2</v>
      </c>
      <c r="I9" s="462">
        <v>0</v>
      </c>
      <c r="J9" s="462">
        <v>9.1999999999999998E-2</v>
      </c>
      <c r="K9" s="462">
        <v>0</v>
      </c>
    </row>
    <row r="10" spans="2:11" ht="32.25" customHeight="1" x14ac:dyDescent="0.3">
      <c r="B10" s="38" t="s">
        <v>403</v>
      </c>
      <c r="C10" s="40" t="s">
        <v>833</v>
      </c>
      <c r="D10" s="462">
        <v>0</v>
      </c>
      <c r="E10" s="462">
        <v>0</v>
      </c>
      <c r="F10" s="462">
        <v>0</v>
      </c>
      <c r="G10" s="462">
        <v>0</v>
      </c>
      <c r="H10" s="462">
        <v>133.578</v>
      </c>
      <c r="I10" s="462">
        <v>109.663</v>
      </c>
      <c r="J10" s="462">
        <v>133.578</v>
      </c>
      <c r="K10" s="462">
        <v>109.663</v>
      </c>
    </row>
    <row r="11" spans="2:11" ht="32.25" customHeight="1" x14ac:dyDescent="0.3">
      <c r="B11" s="38" t="s">
        <v>405</v>
      </c>
      <c r="C11" s="41" t="s">
        <v>834</v>
      </c>
      <c r="D11" s="462">
        <v>0</v>
      </c>
      <c r="E11" s="462">
        <v>0</v>
      </c>
      <c r="F11" s="462">
        <v>0</v>
      </c>
      <c r="G11" s="462">
        <v>0</v>
      </c>
      <c r="H11" s="462">
        <v>0</v>
      </c>
      <c r="I11" s="462">
        <v>0</v>
      </c>
      <c r="J11" s="462">
        <v>0</v>
      </c>
      <c r="K11" s="462">
        <v>0</v>
      </c>
    </row>
    <row r="12" spans="2:11" ht="32.25" customHeight="1" x14ac:dyDescent="0.3">
      <c r="B12" s="38" t="s">
        <v>407</v>
      </c>
      <c r="C12" s="41" t="s">
        <v>835</v>
      </c>
      <c r="D12" s="462">
        <v>0</v>
      </c>
      <c r="E12" s="462">
        <v>0</v>
      </c>
      <c r="F12" s="462">
        <v>0</v>
      </c>
      <c r="G12" s="462">
        <v>0</v>
      </c>
      <c r="H12" s="462">
        <v>0</v>
      </c>
      <c r="I12" s="462">
        <v>0</v>
      </c>
      <c r="J12" s="462">
        <v>0</v>
      </c>
      <c r="K12" s="462">
        <v>0</v>
      </c>
    </row>
    <row r="13" spans="2:11" ht="32.25" customHeight="1" x14ac:dyDescent="0.3">
      <c r="B13" s="38" t="s">
        <v>409</v>
      </c>
      <c r="C13" s="41" t="s">
        <v>836</v>
      </c>
      <c r="D13" s="462">
        <v>0</v>
      </c>
      <c r="E13" s="462">
        <v>0</v>
      </c>
      <c r="F13" s="462">
        <v>0</v>
      </c>
      <c r="G13" s="462">
        <v>0</v>
      </c>
      <c r="H13" s="462">
        <v>121.426</v>
      </c>
      <c r="I13" s="462">
        <v>109.663</v>
      </c>
      <c r="J13" s="462">
        <v>121.426</v>
      </c>
      <c r="K13" s="462">
        <v>109.663</v>
      </c>
    </row>
    <row r="14" spans="2:11" ht="32.25" customHeight="1" x14ac:dyDescent="0.3">
      <c r="B14" s="38" t="s">
        <v>411</v>
      </c>
      <c r="C14" s="41" t="s">
        <v>837</v>
      </c>
      <c r="D14" s="462">
        <v>0</v>
      </c>
      <c r="E14" s="462">
        <v>0</v>
      </c>
      <c r="F14" s="462">
        <v>0</v>
      </c>
      <c r="G14" s="462">
        <v>0</v>
      </c>
      <c r="H14" s="462">
        <v>11.398999999999999</v>
      </c>
      <c r="I14" s="462">
        <v>0</v>
      </c>
      <c r="J14" s="462">
        <v>11.398999999999999</v>
      </c>
      <c r="K14" s="462">
        <v>0</v>
      </c>
    </row>
    <row r="15" spans="2:11" ht="32.25" customHeight="1" x14ac:dyDescent="0.3">
      <c r="B15" s="38" t="s">
        <v>413</v>
      </c>
      <c r="C15" s="41" t="s">
        <v>838</v>
      </c>
      <c r="D15" s="462">
        <v>0</v>
      </c>
      <c r="E15" s="462">
        <v>0</v>
      </c>
      <c r="F15" s="462">
        <v>0</v>
      </c>
      <c r="G15" s="462">
        <v>0</v>
      </c>
      <c r="H15" s="462">
        <v>0.753</v>
      </c>
      <c r="I15" s="462">
        <v>0</v>
      </c>
      <c r="J15" s="462">
        <v>0.753</v>
      </c>
      <c r="K15" s="462">
        <v>0</v>
      </c>
    </row>
    <row r="16" spans="2:11" ht="57" customHeight="1" x14ac:dyDescent="0.3">
      <c r="B16" s="25">
        <v>120</v>
      </c>
      <c r="C16" s="40" t="s">
        <v>839</v>
      </c>
      <c r="D16" s="462">
        <v>17.385000000000002</v>
      </c>
      <c r="E16" s="462">
        <v>0</v>
      </c>
      <c r="F16" s="464"/>
      <c r="G16" s="464"/>
      <c r="H16" s="462">
        <v>1944.11</v>
      </c>
      <c r="I16" s="462">
        <v>359.30799999999999</v>
      </c>
      <c r="J16" s="464"/>
      <c r="K16" s="464"/>
    </row>
    <row r="17" s="10" customFormat="1" ht="23.25" customHeight="1" x14ac:dyDescent="0.3"/>
    <row r="18" s="10" customFormat="1" ht="23.25" customHeight="1" x14ac:dyDescent="0.3"/>
  </sheetData>
  <mergeCells count="7">
    <mergeCell ref="H2:I2"/>
    <mergeCell ref="J2:K2"/>
    <mergeCell ref="D4:E5"/>
    <mergeCell ref="F4:G5"/>
    <mergeCell ref="H4:I5"/>
    <mergeCell ref="J4:K5"/>
    <mergeCell ref="C2:G2"/>
  </mergeCells>
  <pageMargins left="0.7" right="0.7" top="0.75" bottom="0.75" header="0.3" footer="0.3"/>
  <pageSetup paperSize="9" scale="53" orientation="landscape" verticalDpi="90"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FFC000"/>
  </sheetPr>
  <dimension ref="B2:G21"/>
  <sheetViews>
    <sheetView showGridLines="0" zoomScale="70" zoomScaleNormal="70" zoomScalePageLayoutView="60" workbookViewId="0">
      <selection activeCell="B2" sqref="B2:H2"/>
    </sheetView>
  </sheetViews>
  <sheetFormatPr defaultColWidth="20.21875" defaultRowHeight="14.4" x14ac:dyDescent="0.3"/>
  <cols>
    <col min="1" max="1" width="4.5546875" style="26" customWidth="1"/>
    <col min="2" max="2" width="10.77734375" style="26" customWidth="1"/>
    <col min="3" max="3" width="43.44140625" style="26" customWidth="1"/>
    <col min="4" max="4" width="24.21875" style="26" customWidth="1"/>
    <col min="5" max="5" width="26.21875" style="26" customWidth="1"/>
    <col min="6" max="6" width="23.5546875" style="26" customWidth="1"/>
    <col min="7" max="7" width="24" style="26" customWidth="1"/>
    <col min="8" max="16384" width="20.21875" style="26"/>
  </cols>
  <sheetData>
    <row r="2" spans="2:7" ht="18.75" customHeight="1" x14ac:dyDescent="0.3">
      <c r="C2" s="681" t="s">
        <v>840</v>
      </c>
      <c r="D2" s="681"/>
      <c r="E2" s="681"/>
      <c r="F2" s="681"/>
      <c r="G2" s="681"/>
    </row>
    <row r="3" spans="2:7" x14ac:dyDescent="0.3">
      <c r="B3" s="193"/>
      <c r="C3" s="193"/>
      <c r="D3" s="193"/>
      <c r="E3" s="193"/>
      <c r="F3" s="193"/>
      <c r="G3" s="193"/>
    </row>
    <row r="4" spans="2:7" x14ac:dyDescent="0.3">
      <c r="B4" s="27"/>
      <c r="C4" s="28"/>
      <c r="D4" s="708" t="s">
        <v>841</v>
      </c>
      <c r="E4" s="708"/>
      <c r="F4" s="708" t="s">
        <v>842</v>
      </c>
      <c r="G4" s="708"/>
    </row>
    <row r="5" spans="2:7" ht="75" customHeight="1" x14ac:dyDescent="0.3">
      <c r="B5" s="27"/>
      <c r="C5" s="28"/>
      <c r="D5" s="932"/>
      <c r="E5" s="708"/>
      <c r="F5" s="865" t="s">
        <v>843</v>
      </c>
      <c r="G5" s="933"/>
    </row>
    <row r="6" spans="2:7" ht="28.8" x14ac:dyDescent="0.3">
      <c r="B6" s="28"/>
      <c r="C6" s="28"/>
      <c r="D6" s="29"/>
      <c r="E6" s="2" t="s">
        <v>829</v>
      </c>
      <c r="F6" s="30"/>
      <c r="G6" s="2" t="s">
        <v>830</v>
      </c>
    </row>
    <row r="7" spans="2:7" x14ac:dyDescent="0.3">
      <c r="B7" s="28"/>
      <c r="C7" s="28"/>
      <c r="D7" s="31" t="s">
        <v>331</v>
      </c>
      <c r="E7" s="31" t="s">
        <v>401</v>
      </c>
      <c r="F7" s="31" t="s">
        <v>403</v>
      </c>
      <c r="G7" s="31" t="s">
        <v>407</v>
      </c>
    </row>
    <row r="8" spans="2:7" ht="30" customHeight="1" x14ac:dyDescent="0.3">
      <c r="B8" s="2">
        <v>130</v>
      </c>
      <c r="C8" s="32" t="s">
        <v>1031</v>
      </c>
      <c r="D8" s="668">
        <v>16.363</v>
      </c>
      <c r="E8" s="33">
        <v>0</v>
      </c>
      <c r="F8" s="33">
        <v>0</v>
      </c>
      <c r="G8" s="33">
        <v>0</v>
      </c>
    </row>
    <row r="9" spans="2:7" ht="30" customHeight="1" x14ac:dyDescent="0.3">
      <c r="B9" s="1">
        <v>140</v>
      </c>
      <c r="C9" s="33" t="s">
        <v>844</v>
      </c>
      <c r="D9" s="668">
        <v>0</v>
      </c>
      <c r="E9" s="33">
        <v>0</v>
      </c>
      <c r="F9" s="33">
        <v>0</v>
      </c>
      <c r="G9" s="33">
        <v>0</v>
      </c>
    </row>
    <row r="10" spans="2:7" ht="30" customHeight="1" x14ac:dyDescent="0.3">
      <c r="B10" s="1">
        <v>150</v>
      </c>
      <c r="C10" s="33" t="s">
        <v>832</v>
      </c>
      <c r="D10" s="668">
        <v>0</v>
      </c>
      <c r="E10" s="33">
        <v>0</v>
      </c>
      <c r="F10" s="33">
        <v>0</v>
      </c>
      <c r="G10" s="33">
        <v>0</v>
      </c>
    </row>
    <row r="11" spans="2:7" ht="30" customHeight="1" x14ac:dyDescent="0.3">
      <c r="B11" s="1">
        <v>160</v>
      </c>
      <c r="C11" s="33" t="s">
        <v>833</v>
      </c>
      <c r="D11" s="668">
        <v>0</v>
      </c>
      <c r="E11" s="33">
        <v>0</v>
      </c>
      <c r="F11" s="33">
        <v>0</v>
      </c>
      <c r="G11" s="33">
        <v>0</v>
      </c>
    </row>
    <row r="12" spans="2:7" ht="30" customHeight="1" x14ac:dyDescent="0.3">
      <c r="B12" s="1">
        <v>170</v>
      </c>
      <c r="C12" s="33" t="s">
        <v>834</v>
      </c>
      <c r="D12" s="668">
        <v>0</v>
      </c>
      <c r="E12" s="33">
        <v>0</v>
      </c>
      <c r="F12" s="33">
        <v>0</v>
      </c>
      <c r="G12" s="33">
        <v>0</v>
      </c>
    </row>
    <row r="13" spans="2:7" ht="30" customHeight="1" x14ac:dyDescent="0.3">
      <c r="B13" s="1">
        <v>180</v>
      </c>
      <c r="C13" s="33" t="s">
        <v>835</v>
      </c>
      <c r="D13" s="668">
        <v>0</v>
      </c>
      <c r="E13" s="33">
        <v>0</v>
      </c>
      <c r="F13" s="33">
        <v>0</v>
      </c>
      <c r="G13" s="33">
        <v>0</v>
      </c>
    </row>
    <row r="14" spans="2:7" ht="30" customHeight="1" x14ac:dyDescent="0.3">
      <c r="B14" s="1">
        <v>190</v>
      </c>
      <c r="C14" s="33" t="s">
        <v>836</v>
      </c>
      <c r="D14" s="668">
        <v>0</v>
      </c>
      <c r="E14" s="33">
        <v>0</v>
      </c>
      <c r="F14" s="33">
        <v>0</v>
      </c>
      <c r="G14" s="33">
        <v>0</v>
      </c>
    </row>
    <row r="15" spans="2:7" ht="30" customHeight="1" x14ac:dyDescent="0.3">
      <c r="B15" s="1">
        <v>200</v>
      </c>
      <c r="C15" s="33" t="s">
        <v>837</v>
      </c>
      <c r="D15" s="668">
        <v>0</v>
      </c>
      <c r="E15" s="33">
        <v>0</v>
      </c>
      <c r="F15" s="33">
        <v>0</v>
      </c>
      <c r="G15" s="33">
        <v>0</v>
      </c>
    </row>
    <row r="16" spans="2:7" ht="30" customHeight="1" x14ac:dyDescent="0.3">
      <c r="B16" s="1">
        <v>210</v>
      </c>
      <c r="C16" s="33" t="s">
        <v>838</v>
      </c>
      <c r="D16" s="668">
        <v>0</v>
      </c>
      <c r="E16" s="33">
        <v>0</v>
      </c>
      <c r="F16" s="33">
        <v>0</v>
      </c>
      <c r="G16" s="33">
        <v>0</v>
      </c>
    </row>
    <row r="17" spans="2:7" ht="30" customHeight="1" x14ac:dyDescent="0.3">
      <c r="B17" s="1">
        <v>220</v>
      </c>
      <c r="C17" s="33" t="s">
        <v>845</v>
      </c>
      <c r="D17" s="668">
        <v>12.398999999999999</v>
      </c>
      <c r="E17" s="33">
        <v>0</v>
      </c>
      <c r="F17" s="33">
        <v>0</v>
      </c>
      <c r="G17" s="33">
        <v>0</v>
      </c>
    </row>
    <row r="18" spans="2:7" ht="30" customHeight="1" x14ac:dyDescent="0.3">
      <c r="B18" s="1">
        <v>230</v>
      </c>
      <c r="C18" s="33" t="s">
        <v>846</v>
      </c>
      <c r="D18" s="668">
        <v>3.964</v>
      </c>
      <c r="E18" s="33">
        <v>0</v>
      </c>
      <c r="F18" s="33">
        <v>0</v>
      </c>
      <c r="G18" s="33">
        <v>0</v>
      </c>
    </row>
    <row r="19" spans="2:7" ht="30" customHeight="1" x14ac:dyDescent="0.3">
      <c r="B19" s="2">
        <v>240</v>
      </c>
      <c r="C19" s="32" t="s">
        <v>847</v>
      </c>
      <c r="D19" s="668">
        <v>0</v>
      </c>
      <c r="E19" s="33">
        <v>0</v>
      </c>
      <c r="F19" s="33">
        <v>0</v>
      </c>
      <c r="G19" s="33">
        <v>0</v>
      </c>
    </row>
    <row r="20" spans="2:7" ht="30" customHeight="1" x14ac:dyDescent="0.3">
      <c r="B20" s="2">
        <v>241</v>
      </c>
      <c r="C20" s="32" t="s">
        <v>861</v>
      </c>
      <c r="D20" s="669"/>
      <c r="E20" s="34"/>
      <c r="F20" s="33">
        <v>0</v>
      </c>
      <c r="G20" s="33">
        <v>0</v>
      </c>
    </row>
    <row r="21" spans="2:7" ht="30" customHeight="1" x14ac:dyDescent="0.3">
      <c r="B21" s="2">
        <v>250</v>
      </c>
      <c r="C21" s="32" t="s">
        <v>860</v>
      </c>
      <c r="D21" s="668">
        <v>16.363</v>
      </c>
      <c r="E21" s="33">
        <v>0</v>
      </c>
      <c r="F21" s="34"/>
      <c r="G21" s="34"/>
    </row>
  </sheetData>
  <mergeCells count="4">
    <mergeCell ref="D4:E5"/>
    <mergeCell ref="F4:G4"/>
    <mergeCell ref="F5:G5"/>
    <mergeCell ref="C2:G2"/>
  </mergeCells>
  <pageMargins left="0.7" right="0.7" top="0.75" bottom="0.75" header="0.3" footer="0.3"/>
  <pageSetup paperSize="9" scale="53" orientation="landscape" verticalDpi="9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FFC000"/>
  </sheetPr>
  <dimension ref="B2:E7"/>
  <sheetViews>
    <sheetView showGridLines="0" zoomScale="90" zoomScaleNormal="90" zoomScalePageLayoutView="80" workbookViewId="0">
      <selection activeCell="B2" sqref="B2:H2"/>
    </sheetView>
  </sheetViews>
  <sheetFormatPr defaultColWidth="9.21875" defaultRowHeight="14.4" x14ac:dyDescent="0.3"/>
  <cols>
    <col min="1" max="1" width="2.88671875" style="10" customWidth="1"/>
    <col min="2" max="2" width="9.21875" style="10"/>
    <col min="3" max="3" width="43.21875" style="10" customWidth="1"/>
    <col min="4" max="4" width="42.21875" style="10" customWidth="1"/>
    <col min="5" max="5" width="44.5546875" style="10" customWidth="1"/>
    <col min="6" max="16384" width="9.21875" style="10"/>
  </cols>
  <sheetData>
    <row r="2" spans="2:5" ht="21.6" customHeight="1" x14ac:dyDescent="0.3">
      <c r="C2" s="310" t="s">
        <v>848</v>
      </c>
      <c r="D2" s="310"/>
      <c r="E2" s="310"/>
    </row>
    <row r="3" spans="2:5" ht="32.4" customHeight="1" x14ac:dyDescent="0.3">
      <c r="B3" s="21"/>
      <c r="C3" s="21"/>
      <c r="D3" s="21"/>
      <c r="E3" s="21"/>
    </row>
    <row r="4" spans="2:5" x14ac:dyDescent="0.3">
      <c r="B4" s="21"/>
      <c r="C4" s="21"/>
      <c r="D4" s="930" t="s">
        <v>849</v>
      </c>
      <c r="E4" s="930" t="s">
        <v>850</v>
      </c>
    </row>
    <row r="5" spans="2:5" ht="47.25" customHeight="1" x14ac:dyDescent="0.3">
      <c r="B5" s="21"/>
      <c r="C5" s="21"/>
      <c r="D5" s="930"/>
      <c r="E5" s="930" t="s">
        <v>851</v>
      </c>
    </row>
    <row r="6" spans="2:5" x14ac:dyDescent="0.3">
      <c r="B6" s="21"/>
      <c r="C6" s="21"/>
      <c r="D6" s="23" t="s">
        <v>331</v>
      </c>
      <c r="E6" s="23" t="s">
        <v>401</v>
      </c>
    </row>
    <row r="7" spans="2:5" x14ac:dyDescent="0.3">
      <c r="B7" s="23" t="s">
        <v>331</v>
      </c>
      <c r="C7" s="24" t="s">
        <v>852</v>
      </c>
      <c r="D7" s="462">
        <v>11.321999999999999</v>
      </c>
      <c r="E7" s="462">
        <v>12.398999999999999</v>
      </c>
    </row>
  </sheetData>
  <mergeCells count="2">
    <mergeCell ref="D4:D5"/>
    <mergeCell ref="E4:E5"/>
  </mergeCells>
  <pageMargins left="0.7" right="0.7" top="0.75" bottom="0.75" header="0.3" footer="0.3"/>
  <pageSetup paperSize="9" scale="88" orientation="landscape" verticalDpi="9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64AB4-6393-413E-84FB-001BE3A1E1AE}">
  <sheetPr>
    <tabColor rgb="FFFFC000"/>
  </sheetPr>
  <dimension ref="B2:B3"/>
  <sheetViews>
    <sheetView workbookViewId="0">
      <selection activeCell="B2" sqref="B2:H2"/>
    </sheetView>
  </sheetViews>
  <sheetFormatPr defaultRowHeight="14.4" x14ac:dyDescent="0.3"/>
  <cols>
    <col min="1" max="1" width="8.88671875" style="479"/>
    <col min="2" max="2" width="149.6640625" style="479" customWidth="1"/>
    <col min="3" max="16384" width="8.88671875" style="479"/>
  </cols>
  <sheetData>
    <row r="2" spans="2:2" x14ac:dyDescent="0.3">
      <c r="B2" s="478" t="s">
        <v>1091</v>
      </c>
    </row>
    <row r="3" spans="2:2" ht="69" customHeight="1" x14ac:dyDescent="0.3">
      <c r="B3" s="480" t="s">
        <v>1351</v>
      </c>
    </row>
  </sheetData>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BB4F8-8271-4A43-8D74-42C7415BE691}">
  <sheetPr>
    <tabColor rgb="FFFFC000"/>
    <pageSetUpPr fitToPage="1"/>
  </sheetPr>
  <dimension ref="A2:F18"/>
  <sheetViews>
    <sheetView showGridLines="0" zoomScaleNormal="100" zoomScaleSheetLayoutView="104" workbookViewId="0">
      <selection activeCell="B2" sqref="B2:H2"/>
    </sheetView>
  </sheetViews>
  <sheetFormatPr defaultRowHeight="14.4" x14ac:dyDescent="0.3"/>
  <cols>
    <col min="1" max="1" width="8.77734375" customWidth="1"/>
    <col min="3" max="3" width="42.21875" style="551" customWidth="1"/>
    <col min="4" max="4" width="55" style="551" customWidth="1"/>
    <col min="5" max="5" width="27" bestFit="1" customWidth="1"/>
  </cols>
  <sheetData>
    <row r="2" spans="1:6" x14ac:dyDescent="0.3">
      <c r="B2" s="591" t="s">
        <v>1196</v>
      </c>
    </row>
    <row r="4" spans="1:6" x14ac:dyDescent="0.3">
      <c r="A4" s="300"/>
      <c r="B4" s="300"/>
      <c r="C4" s="576"/>
      <c r="D4" s="576"/>
      <c r="E4" s="300"/>
      <c r="F4" s="300"/>
    </row>
    <row r="5" spans="1:6" ht="28.8" x14ac:dyDescent="0.3">
      <c r="A5" s="300"/>
      <c r="B5" s="577" t="s">
        <v>1018</v>
      </c>
      <c r="C5" s="934"/>
      <c r="D5" s="934"/>
      <c r="E5" s="578" t="s">
        <v>1135</v>
      </c>
      <c r="F5" s="300"/>
    </row>
    <row r="6" spans="1:6" ht="316.8" x14ac:dyDescent="0.3">
      <c r="A6" s="300"/>
      <c r="B6" s="579" t="s">
        <v>607</v>
      </c>
      <c r="C6" s="580" t="s">
        <v>1197</v>
      </c>
      <c r="D6" s="580" t="s">
        <v>1198</v>
      </c>
      <c r="E6" s="580" t="s">
        <v>1199</v>
      </c>
      <c r="F6" s="300"/>
    </row>
    <row r="7" spans="1:6" ht="158.4" x14ac:dyDescent="0.3">
      <c r="A7" s="300"/>
      <c r="B7" s="579" t="s">
        <v>73</v>
      </c>
      <c r="C7" s="580" t="s">
        <v>1200</v>
      </c>
      <c r="D7" s="580" t="s">
        <v>1201</v>
      </c>
      <c r="E7" s="580" t="s">
        <v>1202</v>
      </c>
      <c r="F7" s="300"/>
    </row>
    <row r="8" spans="1:6" ht="216" x14ac:dyDescent="0.3">
      <c r="A8" s="300"/>
      <c r="B8" s="579" t="s">
        <v>1103</v>
      </c>
      <c r="C8" s="580" t="s">
        <v>1203</v>
      </c>
      <c r="D8" s="580" t="s">
        <v>1204</v>
      </c>
      <c r="E8" s="580" t="s">
        <v>1205</v>
      </c>
      <c r="F8" s="300"/>
    </row>
    <row r="9" spans="1:6" ht="360" x14ac:dyDescent="0.3">
      <c r="A9" s="300"/>
      <c r="B9" s="579" t="s">
        <v>1105</v>
      </c>
      <c r="C9" s="580" t="s">
        <v>1206</v>
      </c>
      <c r="D9" s="580" t="s">
        <v>1207</v>
      </c>
      <c r="E9" s="580" t="s">
        <v>1208</v>
      </c>
      <c r="F9" s="300"/>
    </row>
    <row r="10" spans="1:6" ht="43.2" x14ac:dyDescent="0.3">
      <c r="A10" s="300"/>
      <c r="B10" s="579" t="s">
        <v>1209</v>
      </c>
      <c r="C10" s="580" t="s">
        <v>1210</v>
      </c>
      <c r="D10" s="580" t="s">
        <v>1211</v>
      </c>
      <c r="E10" s="580" t="s">
        <v>1212</v>
      </c>
      <c r="F10" s="300"/>
    </row>
    <row r="11" spans="1:6" ht="43.2" x14ac:dyDescent="0.3">
      <c r="A11" s="300"/>
      <c r="B11" s="579" t="s">
        <v>1109</v>
      </c>
      <c r="C11" s="580" t="s">
        <v>1213</v>
      </c>
      <c r="D11" s="580" t="s">
        <v>1214</v>
      </c>
      <c r="E11" s="580" t="s">
        <v>1215</v>
      </c>
      <c r="F11" s="300"/>
    </row>
    <row r="12" spans="1:6" ht="345.6" x14ac:dyDescent="0.3">
      <c r="A12" s="300"/>
      <c r="B12" s="579" t="s">
        <v>1111</v>
      </c>
      <c r="C12" s="580" t="s">
        <v>1216</v>
      </c>
      <c r="D12" s="580" t="s">
        <v>1217</v>
      </c>
      <c r="E12" s="580" t="s">
        <v>1218</v>
      </c>
      <c r="F12" s="300"/>
    </row>
    <row r="13" spans="1:6" ht="43.2" x14ac:dyDescent="0.3">
      <c r="A13" s="300"/>
      <c r="B13" s="579" t="s">
        <v>78</v>
      </c>
      <c r="C13" s="580" t="s">
        <v>1219</v>
      </c>
      <c r="D13" s="580" t="s">
        <v>1220</v>
      </c>
      <c r="E13" s="580" t="s">
        <v>1221</v>
      </c>
      <c r="F13" s="300"/>
    </row>
    <row r="14" spans="1:6" ht="43.2" x14ac:dyDescent="0.3">
      <c r="A14" s="300"/>
      <c r="B14" s="579" t="s">
        <v>128</v>
      </c>
      <c r="C14" s="580" t="s">
        <v>1222</v>
      </c>
      <c r="D14" s="580"/>
      <c r="E14" s="580"/>
      <c r="F14" s="300"/>
    </row>
    <row r="15" spans="1:6" ht="57.6" x14ac:dyDescent="0.3">
      <c r="A15" s="300"/>
      <c r="B15" s="579" t="s">
        <v>1223</v>
      </c>
      <c r="C15" s="580" t="s">
        <v>1224</v>
      </c>
      <c r="D15" s="580" t="s">
        <v>1225</v>
      </c>
      <c r="E15" s="580" t="s">
        <v>1226</v>
      </c>
      <c r="F15" s="300"/>
    </row>
    <row r="16" spans="1:6" x14ac:dyDescent="0.3">
      <c r="A16" s="300"/>
      <c r="B16" s="300"/>
      <c r="C16" s="576"/>
      <c r="D16" s="576"/>
      <c r="E16" s="300"/>
      <c r="F16" s="300"/>
    </row>
    <row r="17" spans="1:6" x14ac:dyDescent="0.3">
      <c r="A17" s="300"/>
      <c r="B17" s="300"/>
      <c r="C17" s="576"/>
      <c r="D17" s="576"/>
      <c r="E17" s="300"/>
      <c r="F17" s="300"/>
    </row>
    <row r="18" spans="1:6" x14ac:dyDescent="0.3">
      <c r="A18" s="300"/>
      <c r="B18" s="300"/>
      <c r="C18" s="576"/>
      <c r="D18" s="576"/>
      <c r="E18" s="300"/>
      <c r="F18" s="300"/>
    </row>
  </sheetData>
  <mergeCells count="1">
    <mergeCell ref="C5:D5"/>
  </mergeCells>
  <pageMargins left="0.7" right="0.27" top="0.6" bottom="0.17" header="0.3" footer="0.3"/>
  <pageSetup paperSize="9" scale="45" orientation="portrait" horizontalDpi="1200" verticalDpi="1200" r:id="rId1"/>
  <headerFooter>
    <oddHeader>&amp;CEN 
Annex I</oddHeader>
    <oddFooter>&amp;C&amp;P</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A83F1-FDF1-473D-B43D-C399CD812844}">
  <sheetPr>
    <tabColor rgb="FFFFC000"/>
    <pageSetUpPr fitToPage="1"/>
  </sheetPr>
  <dimension ref="B2:L14"/>
  <sheetViews>
    <sheetView showGridLines="0" zoomScale="80" zoomScaleNormal="80" zoomScalePageLayoutView="64" workbookViewId="0">
      <selection activeCell="B2" sqref="B2:H2"/>
    </sheetView>
  </sheetViews>
  <sheetFormatPr defaultColWidth="9.21875" defaultRowHeight="14.4" x14ac:dyDescent="0.3"/>
  <cols>
    <col min="1" max="1" width="7.88671875" customWidth="1"/>
    <col min="2" max="2" width="4.77734375" customWidth="1"/>
    <col min="3" max="3" width="43.77734375" customWidth="1"/>
    <col min="4" max="6" width="22.21875" customWidth="1"/>
    <col min="7" max="9" width="22.21875" hidden="1" customWidth="1"/>
    <col min="10" max="10" width="22.21875" customWidth="1"/>
    <col min="12" max="12" width="13.21875" style="499" customWidth="1"/>
    <col min="13" max="13" width="52.44140625" customWidth="1"/>
  </cols>
  <sheetData>
    <row r="2" spans="2:10" s="581" customFormat="1" x14ac:dyDescent="0.3">
      <c r="B2" s="592" t="s">
        <v>1243</v>
      </c>
      <c r="D2" s="582"/>
    </row>
    <row r="3" spans="2:10" s="581" customFormat="1" x14ac:dyDescent="0.3"/>
    <row r="4" spans="2:10" s="581" customFormat="1" x14ac:dyDescent="0.3">
      <c r="B4"/>
    </row>
    <row r="5" spans="2:10" s="581" customFormat="1" x14ac:dyDescent="0.3">
      <c r="B5"/>
    </row>
    <row r="6" spans="2:10" ht="13.5" customHeight="1" x14ac:dyDescent="0.3">
      <c r="B6" s="935" t="s">
        <v>1227</v>
      </c>
      <c r="C6" s="936"/>
      <c r="D6" s="583" t="s">
        <v>206</v>
      </c>
      <c r="E6" s="583" t="s">
        <v>207</v>
      </c>
      <c r="F6" s="583" t="s">
        <v>208</v>
      </c>
      <c r="G6" s="583" t="s">
        <v>403</v>
      </c>
      <c r="H6" s="583" t="s">
        <v>405</v>
      </c>
      <c r="I6" s="583"/>
      <c r="J6" s="583" t="s">
        <v>243</v>
      </c>
    </row>
    <row r="7" spans="2:10" ht="61.95" customHeight="1" x14ac:dyDescent="0.3">
      <c r="B7" s="937"/>
      <c r="C7" s="938"/>
      <c r="D7" s="941" t="s">
        <v>1228</v>
      </c>
      <c r="E7" s="942"/>
      <c r="F7" s="941" t="s">
        <v>1229</v>
      </c>
      <c r="G7" s="943"/>
      <c r="H7" s="943"/>
      <c r="I7" s="943"/>
      <c r="J7" s="942"/>
    </row>
    <row r="8" spans="2:10" x14ac:dyDescent="0.3">
      <c r="B8" s="939"/>
      <c r="C8" s="940"/>
      <c r="D8" s="584" t="s">
        <v>1230</v>
      </c>
      <c r="E8" s="584" t="s">
        <v>1231</v>
      </c>
      <c r="F8" s="584" t="s">
        <v>1230</v>
      </c>
      <c r="G8" s="584" t="s">
        <v>1232</v>
      </c>
      <c r="H8" s="584"/>
      <c r="I8" s="584"/>
      <c r="J8" s="584" t="s">
        <v>1231</v>
      </c>
    </row>
    <row r="9" spans="2:10" ht="38.25" customHeight="1" x14ac:dyDescent="0.3">
      <c r="B9" s="584">
        <v>1</v>
      </c>
      <c r="C9" s="585" t="s">
        <v>1233</v>
      </c>
      <c r="D9" s="584">
        <v>-3</v>
      </c>
      <c r="E9" s="584">
        <v>-5</v>
      </c>
      <c r="F9" s="584">
        <v>-11</v>
      </c>
      <c r="G9" s="584"/>
      <c r="H9" s="584"/>
      <c r="I9" s="584"/>
      <c r="J9" s="584">
        <v>-5</v>
      </c>
    </row>
    <row r="10" spans="2:10" ht="29.55" customHeight="1" x14ac:dyDescent="0.3">
      <c r="B10" s="584">
        <v>2</v>
      </c>
      <c r="C10" s="586" t="s">
        <v>1234</v>
      </c>
      <c r="D10" s="584">
        <v>3</v>
      </c>
      <c r="E10" s="584">
        <v>5</v>
      </c>
      <c r="F10" s="584">
        <v>-1</v>
      </c>
      <c r="G10" s="584"/>
      <c r="H10" s="584"/>
      <c r="I10" s="584"/>
      <c r="J10" s="584">
        <v>-1</v>
      </c>
    </row>
    <row r="11" spans="2:10" ht="38.25" customHeight="1" x14ac:dyDescent="0.3">
      <c r="B11" s="584">
        <v>3</v>
      </c>
      <c r="C11" s="585" t="s">
        <v>1235</v>
      </c>
      <c r="D11" s="584">
        <v>4</v>
      </c>
      <c r="E11" s="584">
        <v>3</v>
      </c>
      <c r="F11" s="587"/>
      <c r="G11" s="584"/>
      <c r="H11" s="584"/>
      <c r="I11" s="584"/>
      <c r="J11" s="587"/>
    </row>
    <row r="12" spans="2:10" ht="38.25" customHeight="1" x14ac:dyDescent="0.3">
      <c r="B12" s="584">
        <v>4</v>
      </c>
      <c r="C12" s="585" t="s">
        <v>1236</v>
      </c>
      <c r="D12" s="584">
        <v>-5</v>
      </c>
      <c r="E12" s="584">
        <v>-5</v>
      </c>
      <c r="F12" s="587"/>
      <c r="G12" s="588"/>
      <c r="H12" s="589"/>
      <c r="I12" s="589"/>
      <c r="J12" s="587"/>
    </row>
    <row r="13" spans="2:10" ht="38.25" customHeight="1" x14ac:dyDescent="0.3">
      <c r="B13" s="584">
        <v>5</v>
      </c>
      <c r="C13" s="585" t="s">
        <v>1237</v>
      </c>
      <c r="D13" s="584">
        <v>-6</v>
      </c>
      <c r="E13" s="584">
        <v>-6</v>
      </c>
      <c r="F13" s="587"/>
      <c r="G13" s="588"/>
      <c r="H13" s="589"/>
      <c r="I13" s="589"/>
      <c r="J13" s="587"/>
    </row>
    <row r="14" spans="2:10" ht="38.25" customHeight="1" x14ac:dyDescent="0.3">
      <c r="B14" s="590">
        <v>6</v>
      </c>
      <c r="C14" s="585" t="s">
        <v>1238</v>
      </c>
      <c r="D14" s="584">
        <v>6</v>
      </c>
      <c r="E14" s="584">
        <v>5</v>
      </c>
      <c r="F14" s="587"/>
      <c r="G14" s="589"/>
      <c r="H14" s="589"/>
      <c r="I14" s="589"/>
      <c r="J14" s="587"/>
    </row>
  </sheetData>
  <mergeCells count="3">
    <mergeCell ref="B6:C8"/>
    <mergeCell ref="D7:E7"/>
    <mergeCell ref="F7:J7"/>
  </mergeCells>
  <pageMargins left="0.7" right="0.7" top="0.75" bottom="0.75" header="0.3" footer="0.3"/>
  <pageSetup paperSize="9" scale="90" orientation="landscape" r:id="rId1"/>
  <headerFooter>
    <oddHeader>&amp;CEN
Annex I</oddHeader>
    <oddFooter>&amp;C&amp;P</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FF2CF-6190-4BDE-9D6E-F8EAF4AEBE06}">
  <sheetPr>
    <tabColor rgb="FFFFC000"/>
  </sheetPr>
  <dimension ref="B2:S23"/>
  <sheetViews>
    <sheetView showGridLines="0" zoomScale="90" zoomScaleNormal="90" workbookViewId="0">
      <selection activeCell="B2" sqref="B2:H2"/>
    </sheetView>
  </sheetViews>
  <sheetFormatPr defaultRowHeight="14.4" x14ac:dyDescent="0.3"/>
  <sheetData>
    <row r="2" spans="2:19" x14ac:dyDescent="0.3">
      <c r="C2" s="591" t="s">
        <v>1295</v>
      </c>
    </row>
    <row r="4" spans="2:19" x14ac:dyDescent="0.3">
      <c r="B4" s="632" t="s">
        <v>1169</v>
      </c>
      <c r="C4" s="632"/>
      <c r="D4" s="632"/>
      <c r="E4" s="632"/>
      <c r="F4" s="632"/>
      <c r="G4" s="632"/>
      <c r="H4" s="632"/>
      <c r="I4" s="632"/>
      <c r="J4" s="632"/>
      <c r="K4" s="632"/>
      <c r="L4" s="632"/>
      <c r="M4" s="632"/>
      <c r="N4" s="632"/>
      <c r="O4" s="632"/>
      <c r="P4" s="632"/>
      <c r="Q4" s="632"/>
      <c r="R4" s="632"/>
      <c r="S4" s="632"/>
    </row>
    <row r="5" spans="2:19" x14ac:dyDescent="0.3">
      <c r="B5" s="944" t="s">
        <v>607</v>
      </c>
      <c r="C5" s="945" t="s">
        <v>1309</v>
      </c>
      <c r="D5" s="945"/>
      <c r="E5" s="945"/>
      <c r="F5" s="945"/>
      <c r="G5" s="945"/>
      <c r="H5" s="945"/>
      <c r="I5" s="945"/>
      <c r="J5" s="945"/>
      <c r="K5" s="945"/>
      <c r="L5" s="945"/>
      <c r="M5" s="945"/>
      <c r="N5" s="945"/>
      <c r="O5" s="945"/>
      <c r="P5" s="945"/>
      <c r="Q5" s="945"/>
      <c r="R5" s="945"/>
      <c r="S5" s="945"/>
    </row>
    <row r="6" spans="2:19" ht="174.6" customHeight="1" x14ac:dyDescent="0.3">
      <c r="B6" s="944"/>
      <c r="C6" s="634" t="s">
        <v>1297</v>
      </c>
      <c r="D6" s="946" t="s">
        <v>1318</v>
      </c>
      <c r="E6" s="946"/>
      <c r="F6" s="946"/>
      <c r="G6" s="946"/>
      <c r="H6" s="946"/>
      <c r="I6" s="946"/>
      <c r="J6" s="946"/>
      <c r="K6" s="946"/>
      <c r="L6" s="946"/>
      <c r="M6" s="946"/>
      <c r="N6" s="946"/>
      <c r="O6" s="946"/>
      <c r="P6" s="946"/>
      <c r="Q6" s="946"/>
      <c r="R6" s="946"/>
      <c r="S6" s="946"/>
    </row>
    <row r="7" spans="2:19" ht="33" customHeight="1" x14ac:dyDescent="0.3">
      <c r="B7" s="944"/>
      <c r="C7" s="634" t="s">
        <v>1297</v>
      </c>
      <c r="D7" s="946" t="s">
        <v>1298</v>
      </c>
      <c r="E7" s="947"/>
      <c r="F7" s="947"/>
      <c r="G7" s="947"/>
      <c r="H7" s="947"/>
      <c r="I7" s="947"/>
      <c r="J7" s="947"/>
      <c r="K7" s="947"/>
      <c r="L7" s="947"/>
      <c r="M7" s="947"/>
      <c r="N7" s="947"/>
      <c r="O7" s="947"/>
      <c r="P7" s="947"/>
      <c r="Q7" s="947"/>
      <c r="R7" s="947"/>
      <c r="S7" s="947"/>
    </row>
    <row r="8" spans="2:19" ht="66.599999999999994" customHeight="1" x14ac:dyDescent="0.3">
      <c r="B8" s="944"/>
      <c r="C8" s="634" t="s">
        <v>1297</v>
      </c>
      <c r="D8" s="946" t="s">
        <v>1299</v>
      </c>
      <c r="E8" s="946"/>
      <c r="F8" s="946"/>
      <c r="G8" s="946"/>
      <c r="H8" s="946"/>
      <c r="I8" s="946"/>
      <c r="J8" s="946"/>
      <c r="K8" s="946"/>
      <c r="L8" s="946"/>
      <c r="M8" s="946"/>
      <c r="N8" s="946"/>
      <c r="O8" s="946"/>
      <c r="P8" s="946"/>
      <c r="Q8" s="946"/>
      <c r="R8" s="946"/>
      <c r="S8" s="946"/>
    </row>
    <row r="9" spans="2:19" ht="252.6" customHeight="1" x14ac:dyDescent="0.3">
      <c r="B9" s="944"/>
      <c r="C9" s="634" t="s">
        <v>1297</v>
      </c>
      <c r="D9" s="948" t="s">
        <v>1314</v>
      </c>
      <c r="E9" s="947"/>
      <c r="F9" s="947"/>
      <c r="G9" s="947"/>
      <c r="H9" s="947"/>
      <c r="I9" s="947"/>
      <c r="J9" s="947"/>
      <c r="K9" s="947"/>
      <c r="L9" s="947"/>
      <c r="M9" s="947"/>
      <c r="N9" s="947"/>
      <c r="O9" s="947"/>
      <c r="P9" s="947"/>
      <c r="Q9" s="947"/>
      <c r="R9" s="947"/>
      <c r="S9" s="947"/>
    </row>
    <row r="10" spans="2:19" ht="14.4" customHeight="1" x14ac:dyDescent="0.3">
      <c r="B10" s="949" t="s">
        <v>73</v>
      </c>
      <c r="C10" s="950" t="s">
        <v>1310</v>
      </c>
      <c r="D10" s="950"/>
      <c r="E10" s="950"/>
      <c r="F10" s="950"/>
      <c r="G10" s="950"/>
      <c r="H10" s="950"/>
      <c r="I10" s="950"/>
      <c r="J10" s="950"/>
      <c r="K10" s="950"/>
      <c r="L10" s="950"/>
      <c r="M10" s="950"/>
      <c r="N10" s="950"/>
      <c r="O10" s="950"/>
      <c r="P10" s="950"/>
      <c r="Q10" s="950"/>
      <c r="R10" s="950"/>
      <c r="S10" s="950"/>
    </row>
    <row r="11" spans="2:19" ht="217.2" customHeight="1" x14ac:dyDescent="0.3">
      <c r="B11" s="944"/>
      <c r="C11" s="634" t="s">
        <v>1297</v>
      </c>
      <c r="D11" s="948" t="s">
        <v>1315</v>
      </c>
      <c r="E11" s="946"/>
      <c r="F11" s="946"/>
      <c r="G11" s="946"/>
      <c r="H11" s="946"/>
      <c r="I11" s="946"/>
      <c r="J11" s="946"/>
      <c r="K11" s="946"/>
      <c r="L11" s="946"/>
      <c r="M11" s="946"/>
      <c r="N11" s="946"/>
      <c r="O11" s="946"/>
      <c r="P11" s="946"/>
      <c r="Q11" s="946"/>
      <c r="R11" s="946"/>
      <c r="S11" s="946"/>
    </row>
    <row r="12" spans="2:19" ht="64.8" customHeight="1" x14ac:dyDescent="0.3">
      <c r="B12" s="944"/>
      <c r="C12" s="634" t="s">
        <v>1297</v>
      </c>
      <c r="D12" s="946" t="s">
        <v>1300</v>
      </c>
      <c r="E12" s="946"/>
      <c r="F12" s="946"/>
      <c r="G12" s="946"/>
      <c r="H12" s="946"/>
      <c r="I12" s="946"/>
      <c r="J12" s="946"/>
      <c r="K12" s="946"/>
      <c r="L12" s="946"/>
      <c r="M12" s="946"/>
      <c r="N12" s="946"/>
      <c r="O12" s="946"/>
      <c r="P12" s="946"/>
      <c r="Q12" s="946"/>
      <c r="R12" s="946"/>
      <c r="S12" s="946"/>
    </row>
    <row r="13" spans="2:19" ht="50.4" customHeight="1" x14ac:dyDescent="0.3">
      <c r="B13" s="944"/>
      <c r="C13" s="634" t="s">
        <v>1297</v>
      </c>
      <c r="D13" s="946" t="s">
        <v>1301</v>
      </c>
      <c r="E13" s="946"/>
      <c r="F13" s="946"/>
      <c r="G13" s="946"/>
      <c r="H13" s="946"/>
      <c r="I13" s="946"/>
      <c r="J13" s="946"/>
      <c r="K13" s="946"/>
      <c r="L13" s="946"/>
      <c r="M13" s="946"/>
      <c r="N13" s="946"/>
      <c r="O13" s="946"/>
      <c r="P13" s="946"/>
      <c r="Q13" s="946"/>
      <c r="R13" s="946"/>
      <c r="S13" s="946"/>
    </row>
    <row r="14" spans="2:19" ht="37.799999999999997" customHeight="1" x14ac:dyDescent="0.3">
      <c r="B14" s="944"/>
      <c r="C14" s="634" t="s">
        <v>1297</v>
      </c>
      <c r="D14" s="946" t="s">
        <v>1302</v>
      </c>
      <c r="E14" s="946"/>
      <c r="F14" s="946"/>
      <c r="G14" s="946"/>
      <c r="H14" s="946"/>
      <c r="I14" s="946"/>
      <c r="J14" s="946"/>
      <c r="K14" s="946"/>
      <c r="L14" s="946"/>
      <c r="M14" s="946"/>
      <c r="N14" s="946"/>
      <c r="O14" s="946"/>
      <c r="P14" s="946"/>
      <c r="Q14" s="946"/>
      <c r="R14" s="946"/>
      <c r="S14" s="946"/>
    </row>
    <row r="15" spans="2:19" ht="36.6" customHeight="1" x14ac:dyDescent="0.3">
      <c r="B15" s="635" t="s">
        <v>1103</v>
      </c>
      <c r="C15" s="951" t="s">
        <v>1311</v>
      </c>
      <c r="D15" s="952"/>
      <c r="E15" s="952"/>
      <c r="F15" s="952"/>
      <c r="G15" s="952"/>
      <c r="H15" s="952"/>
      <c r="I15" s="952"/>
      <c r="J15" s="952"/>
      <c r="K15" s="952"/>
      <c r="L15" s="952"/>
      <c r="M15" s="952"/>
      <c r="N15" s="952"/>
      <c r="O15" s="952"/>
      <c r="P15" s="952"/>
      <c r="Q15" s="952"/>
      <c r="R15" s="952"/>
      <c r="S15" s="952"/>
    </row>
    <row r="16" spans="2:19" ht="78" customHeight="1" x14ac:dyDescent="0.3">
      <c r="B16" s="633" t="s">
        <v>1105</v>
      </c>
      <c r="C16" s="953" t="s">
        <v>1312</v>
      </c>
      <c r="D16" s="954"/>
      <c r="E16" s="954"/>
      <c r="F16" s="954"/>
      <c r="G16" s="954"/>
      <c r="H16" s="954"/>
      <c r="I16" s="954"/>
      <c r="J16" s="954"/>
      <c r="K16" s="954"/>
      <c r="L16" s="954"/>
      <c r="M16" s="954"/>
      <c r="N16" s="954"/>
      <c r="O16" s="954"/>
      <c r="P16" s="954"/>
      <c r="Q16" s="954"/>
      <c r="R16" s="954"/>
      <c r="S16" s="954"/>
    </row>
    <row r="17" spans="2:19" ht="14.4" customHeight="1" x14ac:dyDescent="0.3">
      <c r="B17" s="949" t="s">
        <v>1107</v>
      </c>
      <c r="C17" s="950" t="s">
        <v>1303</v>
      </c>
      <c r="D17" s="955"/>
      <c r="E17" s="955"/>
      <c r="F17" s="955"/>
      <c r="G17" s="955"/>
      <c r="H17" s="955"/>
      <c r="I17" s="955"/>
      <c r="J17" s="955"/>
      <c r="K17" s="955"/>
      <c r="L17" s="955"/>
      <c r="M17" s="955"/>
      <c r="N17" s="955"/>
      <c r="O17" s="955"/>
      <c r="P17" s="955"/>
      <c r="Q17" s="955"/>
      <c r="R17" s="955"/>
      <c r="S17" s="955"/>
    </row>
    <row r="18" spans="2:19" ht="48" customHeight="1" x14ac:dyDescent="0.3">
      <c r="B18" s="944"/>
      <c r="C18" s="634" t="s">
        <v>1297</v>
      </c>
      <c r="D18" s="946" t="s">
        <v>1304</v>
      </c>
      <c r="E18" s="947"/>
      <c r="F18" s="947"/>
      <c r="G18" s="947"/>
      <c r="H18" s="947"/>
      <c r="I18" s="947"/>
      <c r="J18" s="947"/>
      <c r="K18" s="947"/>
      <c r="L18" s="947"/>
      <c r="M18" s="947"/>
      <c r="N18" s="947"/>
      <c r="O18" s="947"/>
      <c r="P18" s="947"/>
      <c r="Q18" s="947"/>
      <c r="R18" s="947"/>
      <c r="S18" s="947"/>
    </row>
    <row r="19" spans="2:19" ht="56.4" customHeight="1" x14ac:dyDescent="0.3">
      <c r="B19" s="944"/>
      <c r="C19" s="634" t="s">
        <v>1297</v>
      </c>
      <c r="D19" s="946" t="s">
        <v>1305</v>
      </c>
      <c r="E19" s="946"/>
      <c r="F19" s="946"/>
      <c r="G19" s="946"/>
      <c r="H19" s="946"/>
      <c r="I19" s="946"/>
      <c r="J19" s="946"/>
      <c r="K19" s="946"/>
      <c r="L19" s="946"/>
      <c r="M19" s="946"/>
      <c r="N19" s="946"/>
      <c r="O19" s="946"/>
      <c r="P19" s="946"/>
      <c r="Q19" s="946"/>
      <c r="R19" s="946"/>
      <c r="S19" s="946"/>
    </row>
    <row r="20" spans="2:19" ht="14.4" customHeight="1" x14ac:dyDescent="0.3">
      <c r="B20" s="944" t="s">
        <v>1109</v>
      </c>
      <c r="C20" s="956" t="s">
        <v>1306</v>
      </c>
      <c r="D20" s="945"/>
      <c r="E20" s="945"/>
      <c r="F20" s="945"/>
      <c r="G20" s="945"/>
      <c r="H20" s="945"/>
      <c r="I20" s="945"/>
      <c r="J20" s="945"/>
      <c r="K20" s="945"/>
      <c r="L20" s="945"/>
      <c r="M20" s="945"/>
      <c r="N20" s="945"/>
      <c r="O20" s="945"/>
      <c r="P20" s="945"/>
      <c r="Q20" s="945"/>
      <c r="R20" s="945"/>
      <c r="S20" s="945"/>
    </row>
    <row r="21" spans="2:19" ht="71.400000000000006" customHeight="1" x14ac:dyDescent="0.3">
      <c r="B21" s="944"/>
      <c r="C21" s="634" t="s">
        <v>1297</v>
      </c>
      <c r="D21" s="946" t="s">
        <v>1307</v>
      </c>
      <c r="E21" s="946"/>
      <c r="F21" s="946"/>
      <c r="G21" s="946"/>
      <c r="H21" s="946"/>
      <c r="I21" s="946"/>
      <c r="J21" s="946"/>
      <c r="K21" s="946"/>
      <c r="L21" s="946"/>
      <c r="M21" s="946"/>
      <c r="N21" s="946"/>
      <c r="O21" s="946"/>
      <c r="P21" s="946"/>
      <c r="Q21" s="946"/>
      <c r="R21" s="946"/>
      <c r="S21" s="946"/>
    </row>
    <row r="22" spans="2:19" ht="36" customHeight="1" x14ac:dyDescent="0.3">
      <c r="B22" s="949" t="s">
        <v>1111</v>
      </c>
      <c r="C22" s="957" t="s">
        <v>1313</v>
      </c>
      <c r="D22" s="957"/>
      <c r="E22" s="957"/>
      <c r="F22" s="957"/>
      <c r="G22" s="957"/>
      <c r="H22" s="957"/>
      <c r="I22" s="957"/>
      <c r="J22" s="957"/>
      <c r="K22" s="957"/>
      <c r="L22" s="957"/>
      <c r="M22" s="957"/>
      <c r="N22" s="957"/>
      <c r="O22" s="957"/>
      <c r="P22" s="957"/>
      <c r="Q22" s="957"/>
      <c r="R22" s="957"/>
      <c r="S22" s="957"/>
    </row>
    <row r="23" spans="2:19" ht="85.8" customHeight="1" x14ac:dyDescent="0.3">
      <c r="B23" s="944"/>
      <c r="C23" s="634" t="s">
        <v>1297</v>
      </c>
      <c r="D23" s="946" t="s">
        <v>1308</v>
      </c>
      <c r="E23" s="946"/>
      <c r="F23" s="946"/>
      <c r="G23" s="946"/>
      <c r="H23" s="946"/>
      <c r="I23" s="946"/>
      <c r="J23" s="946"/>
      <c r="K23" s="946"/>
      <c r="L23" s="946"/>
      <c r="M23" s="946"/>
      <c r="N23" s="946"/>
      <c r="O23" s="946"/>
      <c r="P23" s="946"/>
      <c r="Q23" s="946"/>
      <c r="R23" s="946"/>
      <c r="S23" s="946"/>
    </row>
  </sheetData>
  <mergeCells count="24">
    <mergeCell ref="B20:B21"/>
    <mergeCell ref="C20:S20"/>
    <mergeCell ref="D21:S21"/>
    <mergeCell ref="B22:B23"/>
    <mergeCell ref="C22:S22"/>
    <mergeCell ref="D23:S23"/>
    <mergeCell ref="C15:S15"/>
    <mergeCell ref="C16:S16"/>
    <mergeCell ref="B17:B19"/>
    <mergeCell ref="C17:S17"/>
    <mergeCell ref="D18:S18"/>
    <mergeCell ref="D19:S19"/>
    <mergeCell ref="B10:B14"/>
    <mergeCell ref="C10:S10"/>
    <mergeCell ref="D11:S11"/>
    <mergeCell ref="D12:S12"/>
    <mergeCell ref="D13:S13"/>
    <mergeCell ref="D14:S14"/>
    <mergeCell ref="B5:B9"/>
    <mergeCell ref="C5:S5"/>
    <mergeCell ref="D6:S6"/>
    <mergeCell ref="D7:S7"/>
    <mergeCell ref="D8:S8"/>
    <mergeCell ref="D9:S9"/>
  </mergeCells>
  <pageMargins left="0.7" right="0.7" top="0.75" bottom="0.75" header="0.3" footer="0.3"/>
  <pageSetup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95275-EE88-46AD-9BC2-C67BD38B0B3C}">
  <sheetPr>
    <tabColor rgb="FFFFC000"/>
    <pageSetUpPr fitToPage="1"/>
  </sheetPr>
  <dimension ref="A2:I28"/>
  <sheetViews>
    <sheetView showGridLines="0" zoomScale="81" zoomScaleNormal="81" zoomScaleSheetLayoutView="70" workbookViewId="0">
      <selection activeCell="B2" sqref="B2:H2"/>
    </sheetView>
  </sheetViews>
  <sheetFormatPr defaultColWidth="9.109375" defaultRowHeight="14.4" x14ac:dyDescent="0.3"/>
  <cols>
    <col min="1" max="1" width="3.6640625" style="300" customWidth="1"/>
    <col min="2" max="2" width="9.5546875" style="300" customWidth="1"/>
    <col min="3" max="3" width="8.109375" style="300" customWidth="1"/>
    <col min="4" max="4" width="9.109375" style="300"/>
    <col min="5" max="5" width="72.44140625" style="300" customWidth="1"/>
    <col min="6" max="6" width="20.109375" style="300" customWidth="1"/>
    <col min="7" max="7" width="22" style="300" customWidth="1"/>
    <col min="8" max="8" width="19.77734375" style="300" customWidth="1"/>
    <col min="9" max="9" width="16.44140625" style="300" customWidth="1"/>
    <col min="10" max="16384" width="9.109375" style="300"/>
  </cols>
  <sheetData>
    <row r="2" spans="1:9" x14ac:dyDescent="0.3">
      <c r="C2" s="681" t="s">
        <v>1244</v>
      </c>
      <c r="D2" s="681"/>
      <c r="E2" s="681"/>
      <c r="F2" s="681"/>
      <c r="G2" s="681"/>
    </row>
    <row r="4" spans="1:9" x14ac:dyDescent="0.3">
      <c r="F4" s="594" t="s">
        <v>206</v>
      </c>
      <c r="G4" s="594" t="s">
        <v>207</v>
      </c>
      <c r="H4" s="594" t="s">
        <v>208</v>
      </c>
      <c r="I4" s="594" t="s">
        <v>243</v>
      </c>
    </row>
    <row r="5" spans="1:9" ht="28.8" x14ac:dyDescent="0.3">
      <c r="C5" s="958"/>
      <c r="D5" s="958"/>
      <c r="E5" s="958"/>
      <c r="F5" s="577" t="s">
        <v>1245</v>
      </c>
      <c r="G5" s="577" t="s">
        <v>1246</v>
      </c>
      <c r="H5" s="577" t="s">
        <v>1247</v>
      </c>
      <c r="I5" s="577" t="s">
        <v>1248</v>
      </c>
    </row>
    <row r="6" spans="1:9" ht="15" customHeight="1" x14ac:dyDescent="0.3">
      <c r="A6" s="595"/>
      <c r="B6" s="594">
        <v>1</v>
      </c>
      <c r="C6" s="959" t="s">
        <v>1249</v>
      </c>
      <c r="D6" s="960"/>
      <c r="E6" s="578" t="s">
        <v>1250</v>
      </c>
      <c r="F6" s="578">
        <v>3</v>
      </c>
      <c r="G6" s="578">
        <v>13</v>
      </c>
      <c r="H6" s="578"/>
      <c r="I6" s="578">
        <v>50</v>
      </c>
    </row>
    <row r="7" spans="1:9" x14ac:dyDescent="0.3">
      <c r="B7" s="594">
        <v>2</v>
      </c>
      <c r="C7" s="961"/>
      <c r="D7" s="962"/>
      <c r="E7" s="578" t="s">
        <v>1251</v>
      </c>
      <c r="F7" s="601">
        <v>0.31684445999999999</v>
      </c>
      <c r="G7" s="601">
        <v>4.0484507501999998</v>
      </c>
      <c r="H7" s="596">
        <v>0</v>
      </c>
      <c r="I7" s="601">
        <v>8.3466961963399999</v>
      </c>
    </row>
    <row r="8" spans="1:9" x14ac:dyDescent="0.3">
      <c r="B8" s="594">
        <v>3</v>
      </c>
      <c r="C8" s="961"/>
      <c r="D8" s="962"/>
      <c r="E8" s="597" t="s">
        <v>1252</v>
      </c>
      <c r="F8" s="601">
        <v>0.31684445999999999</v>
      </c>
      <c r="G8" s="601">
        <v>4.0484507501999998</v>
      </c>
      <c r="H8" s="596">
        <v>0</v>
      </c>
      <c r="I8" s="601">
        <v>8.3466961963399999</v>
      </c>
    </row>
    <row r="9" spans="1:9" x14ac:dyDescent="0.3">
      <c r="B9" s="594">
        <v>4</v>
      </c>
      <c r="C9" s="961"/>
      <c r="D9" s="962"/>
      <c r="E9" s="597" t="s">
        <v>1253</v>
      </c>
      <c r="F9" s="598"/>
      <c r="G9" s="598"/>
      <c r="H9" s="598"/>
      <c r="I9" s="598"/>
    </row>
    <row r="10" spans="1:9" x14ac:dyDescent="0.3">
      <c r="B10" s="594" t="s">
        <v>1254</v>
      </c>
      <c r="C10" s="961"/>
      <c r="D10" s="962"/>
      <c r="E10" s="599" t="s">
        <v>1255</v>
      </c>
      <c r="F10" s="578"/>
      <c r="G10" s="578"/>
      <c r="H10" s="578"/>
      <c r="I10" s="578"/>
    </row>
    <row r="11" spans="1:9" x14ac:dyDescent="0.3">
      <c r="B11" s="594">
        <v>5</v>
      </c>
      <c r="C11" s="961"/>
      <c r="D11" s="962"/>
      <c r="E11" s="599" t="s">
        <v>1256</v>
      </c>
      <c r="F11" s="578"/>
      <c r="G11" s="578"/>
      <c r="H11" s="578"/>
      <c r="I11" s="578"/>
    </row>
    <row r="12" spans="1:9" x14ac:dyDescent="0.3">
      <c r="B12" s="594" t="s">
        <v>1257</v>
      </c>
      <c r="C12" s="961"/>
      <c r="D12" s="962"/>
      <c r="E12" s="597" t="s">
        <v>1258</v>
      </c>
      <c r="F12" s="578"/>
      <c r="G12" s="578"/>
      <c r="H12" s="578"/>
      <c r="I12" s="578"/>
    </row>
    <row r="13" spans="1:9" x14ac:dyDescent="0.3">
      <c r="B13" s="594">
        <v>6</v>
      </c>
      <c r="C13" s="961"/>
      <c r="D13" s="962"/>
      <c r="E13" s="597" t="s">
        <v>1253</v>
      </c>
      <c r="F13" s="598"/>
      <c r="G13" s="598"/>
      <c r="H13" s="598"/>
      <c r="I13" s="598"/>
    </row>
    <row r="14" spans="1:9" x14ac:dyDescent="0.3">
      <c r="B14" s="594">
        <v>7</v>
      </c>
      <c r="C14" s="961"/>
      <c r="D14" s="962"/>
      <c r="E14" s="597" t="s">
        <v>1259</v>
      </c>
      <c r="F14" s="578"/>
      <c r="G14" s="578"/>
      <c r="H14" s="578"/>
      <c r="I14" s="578"/>
    </row>
    <row r="15" spans="1:9" x14ac:dyDescent="0.3">
      <c r="B15" s="594">
        <v>8</v>
      </c>
      <c r="C15" s="963"/>
      <c r="D15" s="964"/>
      <c r="E15" s="597" t="s">
        <v>1253</v>
      </c>
      <c r="F15" s="598"/>
      <c r="G15" s="598"/>
      <c r="H15" s="598"/>
      <c r="I15" s="598"/>
    </row>
    <row r="16" spans="1:9" x14ac:dyDescent="0.3">
      <c r="B16" s="594">
        <v>9</v>
      </c>
      <c r="C16" s="934" t="s">
        <v>1260</v>
      </c>
      <c r="D16" s="934"/>
      <c r="E16" s="578" t="s">
        <v>1250</v>
      </c>
      <c r="F16" s="578">
        <v>3</v>
      </c>
      <c r="G16" s="578">
        <v>13</v>
      </c>
      <c r="H16" s="578"/>
      <c r="I16" s="578">
        <v>50</v>
      </c>
    </row>
    <row r="17" spans="2:9" x14ac:dyDescent="0.3">
      <c r="B17" s="594">
        <v>10</v>
      </c>
      <c r="C17" s="934"/>
      <c r="D17" s="934"/>
      <c r="E17" s="578" t="s">
        <v>1261</v>
      </c>
      <c r="F17" s="596">
        <v>0</v>
      </c>
      <c r="G17" s="601">
        <v>1.24319595788</v>
      </c>
      <c r="H17" s="596">
        <v>0</v>
      </c>
      <c r="I17" s="601">
        <v>1.61313142323</v>
      </c>
    </row>
    <row r="18" spans="2:9" x14ac:dyDescent="0.3">
      <c r="B18" s="594">
        <v>11</v>
      </c>
      <c r="C18" s="934"/>
      <c r="D18" s="934"/>
      <c r="E18" s="597" t="s">
        <v>1252</v>
      </c>
      <c r="F18" s="596">
        <v>0</v>
      </c>
      <c r="G18" s="601">
        <v>1.24319595788</v>
      </c>
      <c r="H18" s="596">
        <v>0</v>
      </c>
      <c r="I18" s="601">
        <v>1.61313142323</v>
      </c>
    </row>
    <row r="19" spans="2:9" x14ac:dyDescent="0.3">
      <c r="B19" s="594">
        <v>12</v>
      </c>
      <c r="C19" s="934"/>
      <c r="D19" s="934"/>
      <c r="E19" s="600" t="s">
        <v>1262</v>
      </c>
      <c r="F19" s="578"/>
      <c r="G19" s="578"/>
      <c r="H19" s="578"/>
      <c r="I19" s="578"/>
    </row>
    <row r="20" spans="2:9" x14ac:dyDescent="0.3">
      <c r="B20" s="594" t="s">
        <v>1263</v>
      </c>
      <c r="C20" s="934"/>
      <c r="D20" s="934"/>
      <c r="E20" s="599" t="s">
        <v>1255</v>
      </c>
      <c r="F20" s="578"/>
      <c r="G20" s="578"/>
      <c r="H20" s="578"/>
      <c r="I20" s="578"/>
    </row>
    <row r="21" spans="2:9" x14ac:dyDescent="0.3">
      <c r="B21" s="594" t="s">
        <v>1264</v>
      </c>
      <c r="C21" s="934"/>
      <c r="D21" s="934"/>
      <c r="E21" s="600" t="s">
        <v>1262</v>
      </c>
      <c r="F21" s="578"/>
      <c r="G21" s="578"/>
      <c r="H21" s="578"/>
      <c r="I21" s="578"/>
    </row>
    <row r="22" spans="2:9" x14ac:dyDescent="0.3">
      <c r="B22" s="594" t="s">
        <v>1265</v>
      </c>
      <c r="C22" s="934"/>
      <c r="D22" s="934"/>
      <c r="E22" s="599" t="s">
        <v>1256</v>
      </c>
      <c r="F22" s="578"/>
      <c r="G22" s="578"/>
      <c r="H22" s="578"/>
      <c r="I22" s="578"/>
    </row>
    <row r="23" spans="2:9" x14ac:dyDescent="0.3">
      <c r="B23" s="594" t="s">
        <v>1266</v>
      </c>
      <c r="C23" s="934"/>
      <c r="D23" s="934"/>
      <c r="E23" s="600" t="s">
        <v>1262</v>
      </c>
      <c r="F23" s="578"/>
      <c r="G23" s="578"/>
      <c r="H23" s="578"/>
      <c r="I23" s="578"/>
    </row>
    <row r="24" spans="2:9" x14ac:dyDescent="0.3">
      <c r="B24" s="594" t="s">
        <v>1267</v>
      </c>
      <c r="C24" s="934"/>
      <c r="D24" s="934"/>
      <c r="E24" s="597" t="s">
        <v>1258</v>
      </c>
      <c r="F24" s="578"/>
      <c r="G24" s="578"/>
      <c r="H24" s="578"/>
      <c r="I24" s="578"/>
    </row>
    <row r="25" spans="2:9" x14ac:dyDescent="0.3">
      <c r="B25" s="594" t="s">
        <v>1268</v>
      </c>
      <c r="C25" s="934"/>
      <c r="D25" s="934"/>
      <c r="E25" s="600" t="s">
        <v>1262</v>
      </c>
      <c r="F25" s="578"/>
      <c r="G25" s="578"/>
      <c r="H25" s="578"/>
      <c r="I25" s="578"/>
    </row>
    <row r="26" spans="2:9" x14ac:dyDescent="0.3">
      <c r="B26" s="594">
        <v>15</v>
      </c>
      <c r="C26" s="934"/>
      <c r="D26" s="934"/>
      <c r="E26" s="597" t="s">
        <v>1259</v>
      </c>
      <c r="F26" s="578"/>
      <c r="G26" s="578"/>
      <c r="H26" s="578"/>
      <c r="I26" s="578"/>
    </row>
    <row r="27" spans="2:9" x14ac:dyDescent="0.3">
      <c r="B27" s="594">
        <v>16</v>
      </c>
      <c r="C27" s="934"/>
      <c r="D27" s="934"/>
      <c r="E27" s="600" t="s">
        <v>1262</v>
      </c>
      <c r="F27" s="578"/>
      <c r="G27" s="578"/>
      <c r="H27" s="578"/>
      <c r="I27" s="578"/>
    </row>
    <row r="28" spans="2:9" x14ac:dyDescent="0.3">
      <c r="B28" s="594">
        <v>17</v>
      </c>
      <c r="C28" s="958" t="s">
        <v>1269</v>
      </c>
      <c r="D28" s="958"/>
      <c r="E28" s="958"/>
      <c r="F28" s="601">
        <v>0.31684445999999999</v>
      </c>
      <c r="G28" s="601">
        <v>5.29164670808</v>
      </c>
      <c r="H28" s="601"/>
      <c r="I28" s="601">
        <v>9.9598276195699995</v>
      </c>
    </row>
  </sheetData>
  <mergeCells count="5">
    <mergeCell ref="C5:E5"/>
    <mergeCell ref="C6:D15"/>
    <mergeCell ref="C16:D27"/>
    <mergeCell ref="C28:E28"/>
    <mergeCell ref="C2:G2"/>
  </mergeCells>
  <pageMargins left="0.70866141732283472" right="0.70866141732283472" top="0.74803149606299213" bottom="0.74803149606299213" header="0.31496062992125984" footer="0.31496062992125984"/>
  <pageSetup paperSize="9" scale="72" fitToHeight="0" orientation="landscape" cellComments="asDisplayed" r:id="rId1"/>
  <headerFooter>
    <oddHeader>&amp;CEN
Annex XXXIII</oddHeader>
    <oddFooter>&amp;C&amp;P</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72E3E-B5E8-44BA-954E-7C4245B38E40}">
  <sheetPr>
    <tabColor rgb="FFFFC000"/>
  </sheetPr>
  <dimension ref="B2:M13"/>
  <sheetViews>
    <sheetView showGridLines="0" zoomScale="81" zoomScaleNormal="81" workbookViewId="0">
      <selection activeCell="B2" sqref="B2:H2"/>
    </sheetView>
  </sheetViews>
  <sheetFormatPr defaultColWidth="9.109375" defaultRowHeight="14.4" x14ac:dyDescent="0.3"/>
  <cols>
    <col min="1" max="1" width="9.109375" style="26"/>
    <col min="2" max="2" width="7.44140625" style="26" customWidth="1"/>
    <col min="3" max="3" width="37.33203125" style="26" customWidth="1"/>
    <col min="4" max="4" width="14.88671875" style="26" customWidth="1"/>
    <col min="5" max="5" width="14.44140625" style="26" customWidth="1"/>
    <col min="6" max="6" width="14.88671875" style="26" customWidth="1"/>
    <col min="7" max="12" width="14.109375" style="26" customWidth="1"/>
    <col min="13" max="13" width="18" style="26" customWidth="1"/>
    <col min="14" max="16384" width="9.109375" style="26"/>
  </cols>
  <sheetData>
    <row r="2" spans="2:13" x14ac:dyDescent="0.3">
      <c r="C2" s="681" t="s">
        <v>1270</v>
      </c>
      <c r="D2" s="681"/>
      <c r="E2" s="681"/>
      <c r="F2" s="681"/>
      <c r="G2" s="681"/>
    </row>
    <row r="3" spans="2:13" x14ac:dyDescent="0.3">
      <c r="C3" s="602"/>
      <c r="D3" s="602"/>
      <c r="E3" s="602"/>
      <c r="F3" s="602"/>
      <c r="G3" s="296"/>
      <c r="H3" s="296"/>
      <c r="I3" s="296"/>
      <c r="J3" s="296"/>
      <c r="K3" s="296"/>
      <c r="L3" s="296"/>
      <c r="M3" s="296"/>
    </row>
    <row r="4" spans="2:13" s="214" customFormat="1" ht="23.4" customHeight="1" thickBot="1" x14ac:dyDescent="0.35">
      <c r="D4" s="628" t="s">
        <v>1271</v>
      </c>
      <c r="E4" s="628" t="s">
        <v>207</v>
      </c>
      <c r="F4" s="628" t="s">
        <v>208</v>
      </c>
      <c r="G4" s="628" t="s">
        <v>243</v>
      </c>
      <c r="H4" s="628" t="s">
        <v>244</v>
      </c>
      <c r="I4" s="628" t="s">
        <v>308</v>
      </c>
      <c r="J4" s="628" t="s">
        <v>309</v>
      </c>
      <c r="K4" s="628" t="s">
        <v>310</v>
      </c>
      <c r="L4" s="628" t="s">
        <v>311</v>
      </c>
      <c r="M4" s="628" t="s">
        <v>312</v>
      </c>
    </row>
    <row r="5" spans="2:13" ht="15" customHeight="1" x14ac:dyDescent="0.3">
      <c r="C5" s="603"/>
      <c r="D5" s="965" t="s">
        <v>1272</v>
      </c>
      <c r="E5" s="966"/>
      <c r="F5" s="967"/>
      <c r="G5" s="968" t="s">
        <v>1273</v>
      </c>
      <c r="H5" s="969"/>
      <c r="I5" s="969"/>
      <c r="J5" s="969"/>
      <c r="K5" s="969"/>
      <c r="L5" s="970"/>
      <c r="M5" s="604"/>
    </row>
    <row r="6" spans="2:13" ht="82.8" customHeight="1" x14ac:dyDescent="0.3">
      <c r="D6" s="605" t="s">
        <v>1245</v>
      </c>
      <c r="E6" s="606" t="s">
        <v>1274</v>
      </c>
      <c r="F6" s="607" t="s">
        <v>1275</v>
      </c>
      <c r="G6" s="605" t="s">
        <v>1276</v>
      </c>
      <c r="H6" s="606" t="s">
        <v>1277</v>
      </c>
      <c r="I6" s="606" t="s">
        <v>1278</v>
      </c>
      <c r="J6" s="606" t="s">
        <v>1279</v>
      </c>
      <c r="K6" s="606" t="s">
        <v>1280</v>
      </c>
      <c r="L6" s="607" t="s">
        <v>1281</v>
      </c>
      <c r="M6" s="608" t="s">
        <v>1282</v>
      </c>
    </row>
    <row r="7" spans="2:13" x14ac:dyDescent="0.3">
      <c r="B7" s="609">
        <v>1</v>
      </c>
      <c r="C7" s="610" t="s">
        <v>1283</v>
      </c>
      <c r="D7" s="613"/>
      <c r="E7" s="614"/>
      <c r="F7" s="614"/>
      <c r="G7" s="614"/>
      <c r="H7" s="614"/>
      <c r="I7" s="614"/>
      <c r="J7" s="614"/>
      <c r="K7" s="614"/>
      <c r="L7" s="614"/>
      <c r="M7" s="615">
        <v>82</v>
      </c>
    </row>
    <row r="8" spans="2:13" x14ac:dyDescent="0.3">
      <c r="B8" s="609">
        <v>2</v>
      </c>
      <c r="C8" s="611" t="s">
        <v>1284</v>
      </c>
      <c r="D8" s="616">
        <v>3</v>
      </c>
      <c r="E8" s="617">
        <v>13</v>
      </c>
      <c r="F8" s="618">
        <v>16</v>
      </c>
      <c r="G8" s="619"/>
      <c r="H8" s="619"/>
      <c r="I8" s="619"/>
      <c r="J8" s="619"/>
      <c r="K8" s="619"/>
      <c r="L8" s="619"/>
      <c r="M8" s="620"/>
    </row>
    <row r="9" spans="2:13" x14ac:dyDescent="0.3">
      <c r="B9" s="609">
        <v>3</v>
      </c>
      <c r="C9" s="612" t="s">
        <v>1285</v>
      </c>
      <c r="D9" s="621"/>
      <c r="E9" s="619"/>
      <c r="F9" s="619"/>
      <c r="G9" s="622">
        <v>0</v>
      </c>
      <c r="H9" s="622">
        <v>3</v>
      </c>
      <c r="I9" s="622">
        <v>0</v>
      </c>
      <c r="J9" s="622">
        <v>8</v>
      </c>
      <c r="K9" s="622">
        <v>2</v>
      </c>
      <c r="L9" s="622">
        <v>3</v>
      </c>
      <c r="M9" s="623"/>
    </row>
    <row r="10" spans="2:13" x14ac:dyDescent="0.3">
      <c r="B10" s="609">
        <v>4</v>
      </c>
      <c r="C10" s="612" t="s">
        <v>1286</v>
      </c>
      <c r="D10" s="621"/>
      <c r="E10" s="619"/>
      <c r="F10" s="619"/>
      <c r="G10" s="622">
        <v>1</v>
      </c>
      <c r="H10" s="622">
        <v>8</v>
      </c>
      <c r="I10" s="622">
        <v>3</v>
      </c>
      <c r="J10" s="622">
        <v>11</v>
      </c>
      <c r="K10" s="622">
        <v>6</v>
      </c>
      <c r="L10" s="622">
        <v>5</v>
      </c>
      <c r="M10" s="623"/>
    </row>
    <row r="11" spans="2:13" x14ac:dyDescent="0.3">
      <c r="B11" s="609">
        <v>5</v>
      </c>
      <c r="C11" s="610" t="s">
        <v>1287</v>
      </c>
      <c r="D11" s="624">
        <v>0.31684445999999999</v>
      </c>
      <c r="E11" s="625">
        <v>5.0856332666899995</v>
      </c>
      <c r="F11" s="625">
        <v>5.4024777266899999</v>
      </c>
      <c r="G11" s="625">
        <v>0.12600825940999999</v>
      </c>
      <c r="H11" s="625">
        <v>1.5922627171299999</v>
      </c>
      <c r="I11" s="625">
        <v>0.27828135988999997</v>
      </c>
      <c r="J11" s="625">
        <v>4.02986254188</v>
      </c>
      <c r="K11" s="625">
        <v>0.93507645550999996</v>
      </c>
      <c r="L11" s="625">
        <v>2.9983362857499998</v>
      </c>
      <c r="M11" s="636"/>
    </row>
    <row r="12" spans="2:13" x14ac:dyDescent="0.3">
      <c r="B12" s="609">
        <v>6</v>
      </c>
      <c r="C12" s="611" t="s">
        <v>1288</v>
      </c>
      <c r="D12" s="624">
        <v>0</v>
      </c>
      <c r="E12" s="625">
        <v>1.21027933898</v>
      </c>
      <c r="F12" s="625">
        <v>1.21027933898</v>
      </c>
      <c r="G12" s="625">
        <v>1.8580384999999998E-2</v>
      </c>
      <c r="H12" s="625">
        <v>3.29557355E-2</v>
      </c>
      <c r="I12" s="625">
        <v>1.6734081479999999E-2</v>
      </c>
      <c r="J12" s="625">
        <v>0.93010277982</v>
      </c>
      <c r="K12" s="625">
        <v>8.5684912299999999E-2</v>
      </c>
      <c r="L12" s="625">
        <v>0.52907352912999994</v>
      </c>
      <c r="M12" s="636"/>
    </row>
    <row r="13" spans="2:13" x14ac:dyDescent="0.3">
      <c r="B13" s="609">
        <v>7</v>
      </c>
      <c r="C13" s="612" t="s">
        <v>1289</v>
      </c>
      <c r="D13" s="626">
        <v>0.31684445999999999</v>
      </c>
      <c r="E13" s="627">
        <v>7.5795334724330485E-6</v>
      </c>
      <c r="F13" s="627">
        <v>0.31685203953347241</v>
      </c>
      <c r="G13" s="627">
        <v>2.1011065960731026E-7</v>
      </c>
      <c r="H13" s="627">
        <v>3.0497393738814024E-6</v>
      </c>
      <c r="I13" s="627">
        <v>5.1154201353263024E-7</v>
      </c>
      <c r="J13" s="627">
        <v>6.0626031354298102E-6</v>
      </c>
      <c r="K13" s="627">
        <v>1.6612654619564142E-6</v>
      </c>
      <c r="L13" s="627">
        <v>4.8294581772800946E-6</v>
      </c>
      <c r="M13" s="637"/>
    </row>
  </sheetData>
  <mergeCells count="3">
    <mergeCell ref="D5:F5"/>
    <mergeCell ref="G5:L5"/>
    <mergeCell ref="C2:G2"/>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&amp;CEN
Annex XXXIII</oddHead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CD9C6-CC9B-4785-A0A6-CCA919503EBB}">
  <sheetPr>
    <tabColor rgb="FFFFC000"/>
    <pageSetUpPr fitToPage="1"/>
  </sheetPr>
  <dimension ref="B2:S35"/>
  <sheetViews>
    <sheetView showGridLines="0" topLeftCell="A10" zoomScaleNormal="100" zoomScalePageLayoutView="90" workbookViewId="0">
      <selection activeCell="F33" sqref="F33"/>
    </sheetView>
  </sheetViews>
  <sheetFormatPr defaultColWidth="9" defaultRowHeight="14.4" x14ac:dyDescent="0.3"/>
  <cols>
    <col min="1" max="2" width="9" style="10"/>
    <col min="3" max="3" width="43.77734375" style="10" customWidth="1"/>
    <col min="4" max="4" width="27.77734375" style="10" customWidth="1"/>
    <col min="5" max="5" width="26.5546875" style="10" customWidth="1"/>
    <col min="6" max="16384" width="9" style="10"/>
  </cols>
  <sheetData>
    <row r="2" spans="2:19" ht="34.799999999999997" customHeight="1" x14ac:dyDescent="0.3">
      <c r="B2" s="681" t="s">
        <v>1352</v>
      </c>
      <c r="C2" s="681"/>
      <c r="D2" s="681"/>
      <c r="E2" s="681"/>
      <c r="F2" s="35"/>
      <c r="G2" s="35"/>
      <c r="H2" s="35"/>
      <c r="I2" s="35"/>
      <c r="J2" s="35"/>
      <c r="K2" s="35"/>
      <c r="L2" s="35"/>
      <c r="M2" s="35"/>
      <c r="N2" s="35"/>
      <c r="O2" s="35"/>
      <c r="P2" s="35"/>
      <c r="Q2" s="35"/>
      <c r="R2" s="35"/>
      <c r="S2" s="35"/>
    </row>
    <row r="3" spans="2:19" x14ac:dyDescent="0.3">
      <c r="B3" s="293"/>
      <c r="C3" s="35"/>
      <c r="D3" s="35"/>
      <c r="E3" s="35"/>
      <c r="F3" s="35"/>
      <c r="G3" s="35"/>
      <c r="H3" s="35"/>
      <c r="I3" s="35"/>
      <c r="J3" s="35"/>
      <c r="K3" s="35"/>
      <c r="L3" s="35"/>
      <c r="M3" s="35"/>
      <c r="N3" s="35"/>
      <c r="O3" s="35"/>
      <c r="P3" s="35"/>
      <c r="Q3" s="35"/>
      <c r="R3" s="35"/>
      <c r="S3" s="35"/>
    </row>
    <row r="4" spans="2:19" ht="28.8" x14ac:dyDescent="0.3">
      <c r="B4"/>
      <c r="C4" s="671"/>
      <c r="D4" s="672" t="s">
        <v>865</v>
      </c>
      <c r="E4" s="672" t="s">
        <v>866</v>
      </c>
      <c r="F4" s="672" t="s">
        <v>1353</v>
      </c>
    </row>
    <row r="5" spans="2:19" x14ac:dyDescent="0.3">
      <c r="B5"/>
      <c r="C5" s="671"/>
      <c r="D5" s="672" t="s">
        <v>867</v>
      </c>
      <c r="E5" s="672" t="s">
        <v>867</v>
      </c>
      <c r="F5" s="672"/>
    </row>
    <row r="6" spans="2:19" ht="20.399999999999999" customHeight="1" x14ac:dyDescent="0.3">
      <c r="B6" s="699" t="s">
        <v>1354</v>
      </c>
      <c r="C6" s="700"/>
      <c r="D6" s="700"/>
      <c r="E6" s="700"/>
      <c r="F6" s="701"/>
    </row>
    <row r="7" spans="2:19" ht="14.4" customHeight="1" x14ac:dyDescent="0.3">
      <c r="B7" s="373">
        <v>1</v>
      </c>
      <c r="C7" s="374" t="s">
        <v>868</v>
      </c>
      <c r="D7" s="375">
        <v>384.74900000000002</v>
      </c>
      <c r="E7" s="375">
        <v>384.74900000000002</v>
      </c>
      <c r="F7" s="673">
        <v>11</v>
      </c>
    </row>
    <row r="8" spans="2:19" x14ac:dyDescent="0.3">
      <c r="B8" s="373">
        <v>2</v>
      </c>
      <c r="C8" s="376" t="s">
        <v>1355</v>
      </c>
      <c r="D8" s="375">
        <v>9.57</v>
      </c>
      <c r="E8" s="375">
        <v>9.57</v>
      </c>
      <c r="F8" s="673">
        <v>2.2000000000000002</v>
      </c>
    </row>
    <row r="9" spans="2:19" x14ac:dyDescent="0.3">
      <c r="B9" s="373">
        <v>3</v>
      </c>
      <c r="C9" s="376" t="s">
        <v>1356</v>
      </c>
      <c r="D9" s="375"/>
      <c r="E9" s="375">
        <v>0</v>
      </c>
      <c r="F9" s="487"/>
    </row>
    <row r="10" spans="2:19" ht="27.6" x14ac:dyDescent="0.3">
      <c r="B10" s="373">
        <v>4</v>
      </c>
      <c r="C10" s="376" t="s">
        <v>1357</v>
      </c>
      <c r="D10" s="375"/>
      <c r="E10" s="375">
        <v>0</v>
      </c>
      <c r="F10" s="673"/>
    </row>
    <row r="11" spans="2:19" ht="27.6" x14ac:dyDescent="0.3">
      <c r="B11" s="373">
        <v>5</v>
      </c>
      <c r="C11" s="376" t="s">
        <v>869</v>
      </c>
      <c r="D11" s="375">
        <v>133.66999999999999</v>
      </c>
      <c r="E11" s="375">
        <v>133.66999999999999</v>
      </c>
      <c r="F11" s="673">
        <v>13</v>
      </c>
    </row>
    <row r="12" spans="2:19" x14ac:dyDescent="0.3">
      <c r="B12" s="373">
        <v>6</v>
      </c>
      <c r="C12" s="376" t="s">
        <v>870</v>
      </c>
      <c r="D12" s="375">
        <v>1447.54</v>
      </c>
      <c r="E12" s="375">
        <v>1447.54</v>
      </c>
      <c r="F12" s="673"/>
    </row>
    <row r="13" spans="2:19" x14ac:dyDescent="0.3">
      <c r="B13" s="373">
        <v>7</v>
      </c>
      <c r="C13" s="376" t="s">
        <v>839</v>
      </c>
      <c r="D13" s="375">
        <v>59.372</v>
      </c>
      <c r="E13" s="375">
        <v>59.372</v>
      </c>
      <c r="F13" s="673">
        <v>21</v>
      </c>
    </row>
    <row r="14" spans="2:19" x14ac:dyDescent="0.3">
      <c r="B14" s="373">
        <v>8</v>
      </c>
      <c r="C14" s="376" t="s">
        <v>871</v>
      </c>
      <c r="D14" s="375">
        <v>28.402999999999999</v>
      </c>
      <c r="E14" s="375">
        <v>28.402999999999999</v>
      </c>
      <c r="F14" s="673">
        <v>20</v>
      </c>
    </row>
    <row r="15" spans="2:19" x14ac:dyDescent="0.3">
      <c r="B15" s="373">
        <v>9</v>
      </c>
      <c r="C15" s="376" t="s">
        <v>872</v>
      </c>
      <c r="D15" s="375">
        <v>27.422000000000001</v>
      </c>
      <c r="E15" s="375">
        <v>27.422000000000001</v>
      </c>
      <c r="F15" s="673">
        <v>19</v>
      </c>
    </row>
    <row r="16" spans="2:19" x14ac:dyDescent="0.3">
      <c r="B16" s="373">
        <v>10</v>
      </c>
      <c r="C16" s="376" t="s">
        <v>1078</v>
      </c>
      <c r="D16" s="375">
        <v>4.4390000000000001</v>
      </c>
      <c r="E16" s="375"/>
      <c r="F16" s="673"/>
    </row>
    <row r="17" spans="2:6" x14ac:dyDescent="0.3">
      <c r="B17" s="380"/>
      <c r="C17" s="377" t="s">
        <v>873</v>
      </c>
      <c r="D17" s="378">
        <v>2095.165</v>
      </c>
      <c r="E17" s="378">
        <v>2095.165</v>
      </c>
      <c r="F17" s="674"/>
    </row>
    <row r="18" spans="2:6" ht="14.4" customHeight="1" x14ac:dyDescent="0.3">
      <c r="B18" s="699" t="s">
        <v>1358</v>
      </c>
      <c r="C18" s="700"/>
      <c r="D18" s="700"/>
      <c r="E18" s="700"/>
      <c r="F18" s="701"/>
    </row>
    <row r="19" spans="2:6" x14ac:dyDescent="0.3">
      <c r="B19" s="373">
        <v>1</v>
      </c>
      <c r="C19" s="376" t="s">
        <v>874</v>
      </c>
      <c r="D19" s="375">
        <v>11.321999999999999</v>
      </c>
      <c r="E19" s="375">
        <v>11.321999999999999</v>
      </c>
      <c r="F19" s="674">
        <v>2.2000000000000002</v>
      </c>
    </row>
    <row r="20" spans="2:6" x14ac:dyDescent="0.3">
      <c r="B20" s="373">
        <v>2</v>
      </c>
      <c r="C20" s="376" t="s">
        <v>1356</v>
      </c>
      <c r="D20" s="675"/>
      <c r="E20" s="375">
        <v>0</v>
      </c>
      <c r="F20" s="487"/>
    </row>
    <row r="21" spans="2:6" x14ac:dyDescent="0.3">
      <c r="B21" s="373">
        <v>3</v>
      </c>
      <c r="C21" s="376" t="s">
        <v>875</v>
      </c>
      <c r="D21" s="375">
        <v>1610.5429999999999</v>
      </c>
      <c r="E21" s="375">
        <v>1610.5429999999999</v>
      </c>
      <c r="F21" s="674" t="s">
        <v>1359</v>
      </c>
    </row>
    <row r="22" spans="2:6" x14ac:dyDescent="0.3">
      <c r="B22" s="373">
        <v>4</v>
      </c>
      <c r="C22" s="376" t="s">
        <v>1080</v>
      </c>
      <c r="D22" s="375">
        <v>1.3480000000000001</v>
      </c>
      <c r="E22" s="375">
        <v>1.3480000000000001</v>
      </c>
      <c r="F22" s="674">
        <v>10</v>
      </c>
    </row>
    <row r="23" spans="2:6" x14ac:dyDescent="0.3">
      <c r="B23" s="373">
        <v>5</v>
      </c>
      <c r="C23" s="376" t="s">
        <v>1360</v>
      </c>
      <c r="D23" s="375">
        <v>90.454999999999998</v>
      </c>
      <c r="E23" s="375">
        <v>90.454999999999998</v>
      </c>
      <c r="F23" s="674">
        <v>24</v>
      </c>
    </row>
    <row r="24" spans="2:6" x14ac:dyDescent="0.3">
      <c r="B24" s="373">
        <v>6</v>
      </c>
      <c r="C24" s="376" t="s">
        <v>876</v>
      </c>
      <c r="D24" s="375">
        <v>5.157</v>
      </c>
      <c r="E24" s="375">
        <v>5.157</v>
      </c>
      <c r="F24" s="674">
        <v>24</v>
      </c>
    </row>
    <row r="25" spans="2:6" x14ac:dyDescent="0.3">
      <c r="B25" s="373"/>
      <c r="C25" s="376"/>
      <c r="D25" s="675"/>
      <c r="E25" s="375">
        <v>0</v>
      </c>
      <c r="F25" s="674"/>
    </row>
    <row r="26" spans="2:6" x14ac:dyDescent="0.3">
      <c r="B26" s="380"/>
      <c r="C26" s="377" t="s">
        <v>1361</v>
      </c>
      <c r="D26" s="378">
        <v>1718.8249999999996</v>
      </c>
      <c r="E26" s="378">
        <v>1718.8249999999996</v>
      </c>
      <c r="F26" s="674"/>
    </row>
    <row r="27" spans="2:6" ht="43.2" x14ac:dyDescent="0.3">
      <c r="B27" s="676" t="s">
        <v>877</v>
      </c>
      <c r="C27" s="677"/>
      <c r="D27" s="678"/>
      <c r="E27" s="678"/>
      <c r="F27" s="679"/>
    </row>
    <row r="28" spans="2:6" x14ac:dyDescent="0.3">
      <c r="B28" s="379">
        <v>1</v>
      </c>
      <c r="C28" s="376" t="s">
        <v>878</v>
      </c>
      <c r="D28" s="375">
        <v>114</v>
      </c>
      <c r="E28" s="375">
        <v>114.31</v>
      </c>
      <c r="F28" s="674">
        <v>29</v>
      </c>
    </row>
    <row r="29" spans="2:6" x14ac:dyDescent="0.3">
      <c r="B29" s="379">
        <v>2</v>
      </c>
      <c r="C29" s="376" t="s">
        <v>879</v>
      </c>
      <c r="D29" s="375">
        <v>218</v>
      </c>
      <c r="E29" s="375">
        <v>218.28299999999999</v>
      </c>
      <c r="F29" s="674">
        <v>29</v>
      </c>
    </row>
    <row r="30" spans="2:6" x14ac:dyDescent="0.3">
      <c r="B30" s="379">
        <v>3</v>
      </c>
      <c r="C30" s="376" t="s">
        <v>880</v>
      </c>
      <c r="D30" s="375">
        <v>-20</v>
      </c>
      <c r="E30" s="375">
        <v>-19.524999999999999</v>
      </c>
      <c r="F30" s="674">
        <v>29</v>
      </c>
    </row>
    <row r="31" spans="2:6" x14ac:dyDescent="0.3">
      <c r="B31" s="379">
        <v>4</v>
      </c>
      <c r="C31" s="376" t="s">
        <v>881</v>
      </c>
      <c r="D31" s="375">
        <v>-15.7</v>
      </c>
      <c r="E31" s="375">
        <v>-53.811</v>
      </c>
      <c r="F31" s="674">
        <v>29</v>
      </c>
    </row>
    <row r="32" spans="2:6" x14ac:dyDescent="0.3">
      <c r="B32" s="379">
        <v>5</v>
      </c>
      <c r="C32" s="376" t="s">
        <v>1362</v>
      </c>
      <c r="D32" s="375">
        <v>71.2</v>
      </c>
      <c r="E32" s="375">
        <v>41.338999999999999</v>
      </c>
      <c r="F32" s="674">
        <v>29</v>
      </c>
    </row>
    <row r="33" spans="2:6" x14ac:dyDescent="0.3">
      <c r="B33" s="379">
        <v>6</v>
      </c>
      <c r="C33" s="376" t="s">
        <v>1082</v>
      </c>
      <c r="D33" s="375">
        <v>8</v>
      </c>
      <c r="E33" s="375">
        <v>8.3919999999999995</v>
      </c>
      <c r="F33" s="674"/>
    </row>
    <row r="34" spans="2:6" x14ac:dyDescent="0.3">
      <c r="B34" s="379">
        <v>7</v>
      </c>
      <c r="C34" s="376" t="s">
        <v>1363</v>
      </c>
      <c r="D34" s="375">
        <v>0</v>
      </c>
      <c r="E34" s="375">
        <v>-29.16</v>
      </c>
      <c r="F34" s="674"/>
    </row>
    <row r="35" spans="2:6" x14ac:dyDescent="0.3">
      <c r="B35" s="380"/>
      <c r="C35" s="377" t="s">
        <v>1364</v>
      </c>
      <c r="D35" s="378">
        <v>375.5</v>
      </c>
      <c r="E35" s="378">
        <v>279.82799999999997</v>
      </c>
      <c r="F35" s="674"/>
    </row>
  </sheetData>
  <mergeCells count="3">
    <mergeCell ref="B2:E2"/>
    <mergeCell ref="B6:F6"/>
    <mergeCell ref="B18:F18"/>
  </mergeCells>
  <pageMargins left="0.70866141732283472" right="0.70866141732283472" top="0.74803149606299213" bottom="0.74803149606299213" header="0.31496062992125984" footer="0.31496062992125984"/>
  <pageSetup paperSize="9" scale="85" orientation="landscape" r:id="rId1"/>
  <headerFooter>
    <oddHeader>&amp;CEN
Annex VII</oddHead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02555-FB9D-4542-B943-E498378E4D03}">
  <sheetPr>
    <tabColor rgb="FFFFC000"/>
    <pageSetUpPr fitToPage="1"/>
  </sheetPr>
  <dimension ref="B2:D56"/>
  <sheetViews>
    <sheetView showGridLines="0" zoomScaleNormal="100" zoomScalePageLayoutView="90" workbookViewId="0">
      <selection activeCell="B2" sqref="B2:H2"/>
    </sheetView>
  </sheetViews>
  <sheetFormatPr defaultColWidth="9" defaultRowHeight="14.4" x14ac:dyDescent="0.3"/>
  <cols>
    <col min="1" max="2" width="9" style="10"/>
    <col min="3" max="3" width="117.33203125" style="10" customWidth="1"/>
    <col min="4" max="4" width="25.6640625" style="10" customWidth="1"/>
    <col min="5" max="16384" width="9" style="10"/>
  </cols>
  <sheetData>
    <row r="2" spans="2:4" x14ac:dyDescent="0.3">
      <c r="B2" s="192" t="s">
        <v>882</v>
      </c>
    </row>
    <row r="4" spans="2:4" x14ac:dyDescent="0.3">
      <c r="D4" s="62" t="s">
        <v>206</v>
      </c>
    </row>
    <row r="5" spans="2:4" ht="27" customHeight="1" x14ac:dyDescent="0.3">
      <c r="C5" s="151"/>
      <c r="D5" s="1" t="s">
        <v>934</v>
      </c>
    </row>
    <row r="6" spans="2:4" x14ac:dyDescent="0.3">
      <c r="B6" s="25">
        <v>1</v>
      </c>
      <c r="C6" s="152" t="s">
        <v>883</v>
      </c>
      <c r="D6" s="152" t="s">
        <v>1162</v>
      </c>
    </row>
    <row r="7" spans="2:4" x14ac:dyDescent="0.3">
      <c r="B7" s="25">
        <v>2</v>
      </c>
      <c r="C7" s="152" t="s">
        <v>884</v>
      </c>
      <c r="D7" s="561" t="s">
        <v>1163</v>
      </c>
    </row>
    <row r="8" spans="2:4" x14ac:dyDescent="0.3">
      <c r="B8" s="25" t="s">
        <v>350</v>
      </c>
      <c r="C8" s="152" t="s">
        <v>885</v>
      </c>
      <c r="D8" s="152"/>
    </row>
    <row r="9" spans="2:4" x14ac:dyDescent="0.3">
      <c r="B9" s="25">
        <v>3</v>
      </c>
      <c r="C9" s="152" t="s">
        <v>886</v>
      </c>
      <c r="D9" s="152" t="s">
        <v>1164</v>
      </c>
    </row>
    <row r="10" spans="2:4" x14ac:dyDescent="0.3">
      <c r="B10" s="25" t="s">
        <v>887</v>
      </c>
      <c r="C10" s="152" t="s">
        <v>888</v>
      </c>
      <c r="D10" s="152"/>
    </row>
    <row r="11" spans="2:4" ht="28.8" x14ac:dyDescent="0.3">
      <c r="B11" s="25"/>
      <c r="C11" s="153" t="s">
        <v>889</v>
      </c>
      <c r="D11" s="39" t="s">
        <v>935</v>
      </c>
    </row>
    <row r="12" spans="2:4" x14ac:dyDescent="0.3">
      <c r="B12" s="25">
        <v>4</v>
      </c>
      <c r="C12" s="152" t="s">
        <v>890</v>
      </c>
      <c r="D12" s="152" t="s">
        <v>936</v>
      </c>
    </row>
    <row r="13" spans="2:4" x14ac:dyDescent="0.3">
      <c r="B13" s="25">
        <v>5</v>
      </c>
      <c r="C13" s="152" t="s">
        <v>891</v>
      </c>
      <c r="D13" s="152" t="s">
        <v>936</v>
      </c>
    </row>
    <row r="14" spans="2:4" x14ac:dyDescent="0.3">
      <c r="B14" s="25">
        <v>6</v>
      </c>
      <c r="C14" s="152" t="s">
        <v>892</v>
      </c>
      <c r="D14" s="152" t="s">
        <v>937</v>
      </c>
    </row>
    <row r="15" spans="2:4" x14ac:dyDescent="0.3">
      <c r="B15" s="25">
        <v>7</v>
      </c>
      <c r="C15" s="152" t="s">
        <v>893</v>
      </c>
      <c r="D15" s="152" t="s">
        <v>938</v>
      </c>
    </row>
    <row r="16" spans="2:4" x14ac:dyDescent="0.3">
      <c r="B16" s="25">
        <v>8</v>
      </c>
      <c r="C16" s="152" t="s">
        <v>894</v>
      </c>
      <c r="D16" s="561">
        <v>180</v>
      </c>
    </row>
    <row r="17" spans="2:4" x14ac:dyDescent="0.3">
      <c r="B17" s="25">
        <v>9</v>
      </c>
      <c r="C17" s="152" t="s">
        <v>895</v>
      </c>
      <c r="D17" s="561">
        <v>180</v>
      </c>
    </row>
    <row r="18" spans="2:4" x14ac:dyDescent="0.3">
      <c r="B18" s="25" t="s">
        <v>660</v>
      </c>
      <c r="C18" s="152" t="s">
        <v>896</v>
      </c>
      <c r="D18" s="561">
        <v>2</v>
      </c>
    </row>
    <row r="19" spans="2:4" x14ac:dyDescent="0.3">
      <c r="B19" s="25" t="s">
        <v>662</v>
      </c>
      <c r="C19" s="152" t="s">
        <v>897</v>
      </c>
      <c r="D19" s="152" t="s">
        <v>939</v>
      </c>
    </row>
    <row r="20" spans="2:4" x14ac:dyDescent="0.3">
      <c r="B20" s="25">
        <v>10</v>
      </c>
      <c r="C20" s="152" t="s">
        <v>898</v>
      </c>
      <c r="D20" s="152" t="s">
        <v>940</v>
      </c>
    </row>
    <row r="21" spans="2:4" x14ac:dyDescent="0.3">
      <c r="B21" s="25">
        <v>11</v>
      </c>
      <c r="C21" s="152" t="s">
        <v>899</v>
      </c>
      <c r="D21" s="561">
        <v>2001</v>
      </c>
    </row>
    <row r="22" spans="2:4" x14ac:dyDescent="0.3">
      <c r="B22" s="25">
        <v>12</v>
      </c>
      <c r="C22" s="152" t="s">
        <v>900</v>
      </c>
      <c r="D22" s="561" t="s">
        <v>941</v>
      </c>
    </row>
    <row r="23" spans="2:4" x14ac:dyDescent="0.3">
      <c r="B23" s="25">
        <v>13</v>
      </c>
      <c r="C23" s="152" t="s">
        <v>901</v>
      </c>
      <c r="D23" s="152" t="s">
        <v>942</v>
      </c>
    </row>
    <row r="24" spans="2:4" x14ac:dyDescent="0.3">
      <c r="B24" s="25">
        <v>14</v>
      </c>
      <c r="C24" s="152" t="s">
        <v>902</v>
      </c>
      <c r="D24" s="152" t="s">
        <v>939</v>
      </c>
    </row>
    <row r="25" spans="2:4" x14ac:dyDescent="0.3">
      <c r="B25" s="702">
        <v>15</v>
      </c>
      <c r="C25" s="703" t="s">
        <v>903</v>
      </c>
      <c r="D25" s="152" t="s">
        <v>939</v>
      </c>
    </row>
    <row r="26" spans="2:4" x14ac:dyDescent="0.3">
      <c r="B26" s="702"/>
      <c r="C26" s="703"/>
      <c r="D26" s="152"/>
    </row>
    <row r="27" spans="2:4" x14ac:dyDescent="0.3">
      <c r="B27" s="25">
        <v>16</v>
      </c>
      <c r="C27" s="152" t="s">
        <v>904</v>
      </c>
      <c r="D27" s="152" t="s">
        <v>939</v>
      </c>
    </row>
    <row r="28" spans="2:4" x14ac:dyDescent="0.3">
      <c r="B28" s="154"/>
      <c r="C28" s="153" t="s">
        <v>905</v>
      </c>
      <c r="D28" s="560"/>
    </row>
    <row r="29" spans="2:4" x14ac:dyDescent="0.3">
      <c r="B29" s="702">
        <v>17</v>
      </c>
      <c r="C29" s="703" t="s">
        <v>906</v>
      </c>
      <c r="D29" s="152" t="s">
        <v>939</v>
      </c>
    </row>
    <row r="30" spans="2:4" x14ac:dyDescent="0.3">
      <c r="B30" s="702"/>
      <c r="C30" s="703"/>
      <c r="D30" s="152"/>
    </row>
    <row r="31" spans="2:4" x14ac:dyDescent="0.3">
      <c r="B31" s="25">
        <v>18</v>
      </c>
      <c r="C31" s="152" t="s">
        <v>907</v>
      </c>
      <c r="D31" s="152" t="s">
        <v>939</v>
      </c>
    </row>
    <row r="32" spans="2:4" x14ac:dyDescent="0.3">
      <c r="B32" s="25">
        <v>19</v>
      </c>
      <c r="C32" s="152" t="s">
        <v>908</v>
      </c>
      <c r="D32" s="152" t="s">
        <v>939</v>
      </c>
    </row>
    <row r="33" spans="2:4" x14ac:dyDescent="0.3">
      <c r="B33" s="25" t="s">
        <v>106</v>
      </c>
      <c r="C33" s="152" t="s">
        <v>909</v>
      </c>
      <c r="D33" s="152" t="s">
        <v>939</v>
      </c>
    </row>
    <row r="34" spans="2:4" x14ac:dyDescent="0.3">
      <c r="B34" s="25" t="s">
        <v>108</v>
      </c>
      <c r="C34" s="152" t="s">
        <v>910</v>
      </c>
      <c r="D34" s="152" t="s">
        <v>939</v>
      </c>
    </row>
    <row r="35" spans="2:4" x14ac:dyDescent="0.3">
      <c r="B35" s="25">
        <v>21</v>
      </c>
      <c r="C35" s="152" t="s">
        <v>911</v>
      </c>
      <c r="D35" s="152" t="s">
        <v>944</v>
      </c>
    </row>
    <row r="36" spans="2:4" x14ac:dyDescent="0.3">
      <c r="B36" s="25">
        <v>22</v>
      </c>
      <c r="C36" s="152" t="s">
        <v>912</v>
      </c>
      <c r="D36" s="152" t="s">
        <v>939</v>
      </c>
    </row>
    <row r="37" spans="2:4" x14ac:dyDescent="0.3">
      <c r="B37" s="25">
        <v>23</v>
      </c>
      <c r="C37" s="152" t="s">
        <v>913</v>
      </c>
      <c r="D37" s="152" t="s">
        <v>939</v>
      </c>
    </row>
    <row r="38" spans="2:4" x14ac:dyDescent="0.3">
      <c r="B38" s="25">
        <v>24</v>
      </c>
      <c r="C38" s="152" t="s">
        <v>914</v>
      </c>
      <c r="D38" s="152" t="s">
        <v>939</v>
      </c>
    </row>
    <row r="39" spans="2:4" x14ac:dyDescent="0.3">
      <c r="B39" s="25">
        <v>25</v>
      </c>
      <c r="C39" s="152" t="s">
        <v>915</v>
      </c>
      <c r="D39" s="152" t="s">
        <v>939</v>
      </c>
    </row>
    <row r="40" spans="2:4" x14ac:dyDescent="0.3">
      <c r="B40" s="25">
        <v>26</v>
      </c>
      <c r="C40" s="152" t="s">
        <v>916</v>
      </c>
      <c r="D40" s="152" t="s">
        <v>939</v>
      </c>
    </row>
    <row r="41" spans="2:4" x14ac:dyDescent="0.3">
      <c r="B41" s="25">
        <v>27</v>
      </c>
      <c r="C41" s="152" t="s">
        <v>917</v>
      </c>
      <c r="D41" s="152" t="s">
        <v>939</v>
      </c>
    </row>
    <row r="42" spans="2:4" x14ac:dyDescent="0.3">
      <c r="B42" s="25">
        <v>28</v>
      </c>
      <c r="C42" s="152" t="s">
        <v>918</v>
      </c>
      <c r="D42" s="152" t="s">
        <v>939</v>
      </c>
    </row>
    <row r="43" spans="2:4" x14ac:dyDescent="0.3">
      <c r="B43" s="25">
        <v>29</v>
      </c>
      <c r="C43" s="152" t="s">
        <v>919</v>
      </c>
      <c r="D43" s="152" t="s">
        <v>939</v>
      </c>
    </row>
    <row r="44" spans="2:4" x14ac:dyDescent="0.3">
      <c r="B44" s="25">
        <v>30</v>
      </c>
      <c r="C44" s="152" t="s">
        <v>920</v>
      </c>
      <c r="D44" s="152" t="s">
        <v>944</v>
      </c>
    </row>
    <row r="45" spans="2:4" x14ac:dyDescent="0.3">
      <c r="B45" s="25">
        <v>31</v>
      </c>
      <c r="C45" s="152" t="s">
        <v>921</v>
      </c>
      <c r="D45" s="152" t="s">
        <v>939</v>
      </c>
    </row>
    <row r="46" spans="2:4" x14ac:dyDescent="0.3">
      <c r="B46" s="25">
        <v>32</v>
      </c>
      <c r="C46" s="152" t="s">
        <v>922</v>
      </c>
      <c r="D46" s="152" t="s">
        <v>939</v>
      </c>
    </row>
    <row r="47" spans="2:4" x14ac:dyDescent="0.3">
      <c r="B47" s="25">
        <v>33</v>
      </c>
      <c r="C47" s="152" t="s">
        <v>923</v>
      </c>
      <c r="D47" s="155" t="s">
        <v>939</v>
      </c>
    </row>
    <row r="48" spans="2:4" x14ac:dyDescent="0.3">
      <c r="B48" s="25">
        <v>34</v>
      </c>
      <c r="C48" s="152" t="s">
        <v>924</v>
      </c>
      <c r="D48" s="152" t="s">
        <v>939</v>
      </c>
    </row>
    <row r="49" spans="2:4" x14ac:dyDescent="0.3">
      <c r="B49" s="1" t="s">
        <v>925</v>
      </c>
      <c r="C49" s="156" t="s">
        <v>926</v>
      </c>
      <c r="D49" s="152"/>
    </row>
    <row r="50" spans="2:4" x14ac:dyDescent="0.3">
      <c r="B50" s="1" t="s">
        <v>927</v>
      </c>
      <c r="C50" s="156" t="s">
        <v>928</v>
      </c>
      <c r="D50" s="152"/>
    </row>
    <row r="51" spans="2:4" x14ac:dyDescent="0.3">
      <c r="B51" s="25">
        <v>35</v>
      </c>
      <c r="C51" s="152" t="s">
        <v>929</v>
      </c>
      <c r="D51" s="152" t="s">
        <v>945</v>
      </c>
    </row>
    <row r="52" spans="2:4" x14ac:dyDescent="0.3">
      <c r="B52" s="25">
        <v>36</v>
      </c>
      <c r="C52" s="152" t="s">
        <v>930</v>
      </c>
      <c r="D52" s="152" t="s">
        <v>944</v>
      </c>
    </row>
    <row r="53" spans="2:4" x14ac:dyDescent="0.3">
      <c r="B53" s="25">
        <v>37</v>
      </c>
      <c r="C53" s="152" t="s">
        <v>931</v>
      </c>
      <c r="D53" s="152" t="s">
        <v>939</v>
      </c>
    </row>
    <row r="54" spans="2:4" x14ac:dyDescent="0.3">
      <c r="B54" s="1" t="s">
        <v>932</v>
      </c>
      <c r="C54" s="156" t="s">
        <v>933</v>
      </c>
      <c r="D54" s="152"/>
    </row>
    <row r="55" spans="2:4" x14ac:dyDescent="0.3">
      <c r="B55" s="81"/>
    </row>
    <row r="56" spans="2:4" x14ac:dyDescent="0.3">
      <c r="B56" s="81"/>
    </row>
  </sheetData>
  <mergeCells count="4">
    <mergeCell ref="B25:B26"/>
    <mergeCell ref="C25:C26"/>
    <mergeCell ref="B29:B30"/>
    <mergeCell ref="C29:C30"/>
  </mergeCells>
  <pageMargins left="0.70866141732283472" right="0.24" top="0.74803149606299213" bottom="0.74803149606299213" header="0.31496062992125984" footer="0.31496062992125984"/>
  <pageSetup paperSize="9" scale="54" orientation="portrait" r:id="rId1"/>
  <headerFooter>
    <oddHeader>&amp;CEN
Annex VII</oddHead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FDAE3-D1D0-4166-93B5-340A051C7F88}">
  <sheetPr>
    <tabColor rgb="FFFFC000"/>
    <pageSetUpPr fitToPage="1"/>
  </sheetPr>
  <dimension ref="B2:D56"/>
  <sheetViews>
    <sheetView showGridLines="0" zoomScaleNormal="100" zoomScalePageLayoutView="90" workbookViewId="0">
      <selection activeCell="B2" sqref="B2:H2"/>
    </sheetView>
  </sheetViews>
  <sheetFormatPr defaultColWidth="9" defaultRowHeight="14.4" x14ac:dyDescent="0.3"/>
  <cols>
    <col min="1" max="2" width="9" style="10"/>
    <col min="3" max="3" width="117.33203125" style="10" customWidth="1"/>
    <col min="4" max="4" width="25.6640625" style="10" customWidth="1"/>
    <col min="5" max="16384" width="9" style="10"/>
  </cols>
  <sheetData>
    <row r="2" spans="2:4" x14ac:dyDescent="0.3">
      <c r="B2" s="192" t="s">
        <v>882</v>
      </c>
    </row>
    <row r="4" spans="2:4" x14ac:dyDescent="0.3">
      <c r="D4" s="62" t="s">
        <v>206</v>
      </c>
    </row>
    <row r="5" spans="2:4" ht="27" customHeight="1" x14ac:dyDescent="0.3">
      <c r="C5" s="151"/>
      <c r="D5" s="1" t="s">
        <v>934</v>
      </c>
    </row>
    <row r="6" spans="2:4" x14ac:dyDescent="0.3">
      <c r="B6" s="25">
        <v>1</v>
      </c>
      <c r="C6" s="152" t="s">
        <v>883</v>
      </c>
      <c r="D6" s="152" t="s">
        <v>1162</v>
      </c>
    </row>
    <row r="7" spans="2:4" x14ac:dyDescent="0.3">
      <c r="B7" s="25">
        <v>2</v>
      </c>
      <c r="C7" s="152" t="s">
        <v>884</v>
      </c>
      <c r="D7" s="152" t="s">
        <v>1163</v>
      </c>
    </row>
    <row r="8" spans="2:4" x14ac:dyDescent="0.3">
      <c r="B8" s="25" t="s">
        <v>350</v>
      </c>
      <c r="C8" s="152" t="s">
        <v>885</v>
      </c>
      <c r="D8" s="152"/>
    </row>
    <row r="9" spans="2:4" x14ac:dyDescent="0.3">
      <c r="B9" s="25">
        <v>3</v>
      </c>
      <c r="C9" s="152" t="s">
        <v>886</v>
      </c>
      <c r="D9" s="152" t="s">
        <v>1164</v>
      </c>
    </row>
    <row r="10" spans="2:4" x14ac:dyDescent="0.3">
      <c r="B10" s="25" t="s">
        <v>887</v>
      </c>
      <c r="C10" s="152" t="s">
        <v>888</v>
      </c>
      <c r="D10" s="152"/>
    </row>
    <row r="11" spans="2:4" ht="43.2" x14ac:dyDescent="0.3">
      <c r="B11" s="25"/>
      <c r="C11" s="153" t="s">
        <v>889</v>
      </c>
      <c r="D11" s="39" t="s">
        <v>946</v>
      </c>
    </row>
    <row r="12" spans="2:4" x14ac:dyDescent="0.3">
      <c r="B12" s="25">
        <v>4</v>
      </c>
      <c r="C12" s="152" t="s">
        <v>890</v>
      </c>
      <c r="D12" s="152" t="s">
        <v>947</v>
      </c>
    </row>
    <row r="13" spans="2:4" x14ac:dyDescent="0.3">
      <c r="B13" s="25">
        <v>5</v>
      </c>
      <c r="C13" s="152" t="s">
        <v>891</v>
      </c>
      <c r="D13" s="152" t="s">
        <v>947</v>
      </c>
    </row>
    <row r="14" spans="2:4" x14ac:dyDescent="0.3">
      <c r="B14" s="25">
        <v>6</v>
      </c>
      <c r="C14" s="152" t="s">
        <v>892</v>
      </c>
      <c r="D14" s="152" t="s">
        <v>937</v>
      </c>
    </row>
    <row r="15" spans="2:4" x14ac:dyDescent="0.3">
      <c r="B15" s="25">
        <v>7</v>
      </c>
      <c r="C15" s="152" t="s">
        <v>893</v>
      </c>
      <c r="D15" s="152" t="s">
        <v>948</v>
      </c>
    </row>
    <row r="16" spans="2:4" x14ac:dyDescent="0.3">
      <c r="B16" s="25">
        <v>8</v>
      </c>
      <c r="C16" s="152" t="s">
        <v>894</v>
      </c>
      <c r="D16" s="561">
        <v>16</v>
      </c>
    </row>
    <row r="17" spans="2:4" x14ac:dyDescent="0.3">
      <c r="B17" s="25">
        <v>9</v>
      </c>
      <c r="C17" s="152" t="s">
        <v>895</v>
      </c>
      <c r="D17" s="561">
        <v>16</v>
      </c>
    </row>
    <row r="18" spans="2:4" x14ac:dyDescent="0.3">
      <c r="B18" s="25" t="s">
        <v>660</v>
      </c>
      <c r="C18" s="152" t="s">
        <v>896</v>
      </c>
      <c r="D18" s="563">
        <v>0.19558300000000001</v>
      </c>
    </row>
    <row r="19" spans="2:4" x14ac:dyDescent="0.3">
      <c r="B19" s="25" t="s">
        <v>662</v>
      </c>
      <c r="C19" s="152" t="s">
        <v>897</v>
      </c>
      <c r="D19" s="152" t="s">
        <v>939</v>
      </c>
    </row>
    <row r="20" spans="2:4" x14ac:dyDescent="0.3">
      <c r="B20" s="25">
        <v>10</v>
      </c>
      <c r="C20" s="152" t="s">
        <v>898</v>
      </c>
      <c r="D20" s="152" t="s">
        <v>949</v>
      </c>
    </row>
    <row r="21" spans="2:4" x14ac:dyDescent="0.3">
      <c r="B21" s="25">
        <v>11</v>
      </c>
      <c r="C21" s="152" t="s">
        <v>899</v>
      </c>
      <c r="D21" s="561">
        <v>2021</v>
      </c>
    </row>
    <row r="22" spans="2:4" x14ac:dyDescent="0.3">
      <c r="B22" s="25">
        <v>12</v>
      </c>
      <c r="C22" s="152" t="s">
        <v>900</v>
      </c>
      <c r="D22" s="561" t="s">
        <v>950</v>
      </c>
    </row>
    <row r="23" spans="2:4" x14ac:dyDescent="0.3">
      <c r="B23" s="25">
        <v>13</v>
      </c>
      <c r="C23" s="152" t="s">
        <v>901</v>
      </c>
      <c r="D23" s="561">
        <v>2031</v>
      </c>
    </row>
    <row r="24" spans="2:4" x14ac:dyDescent="0.3">
      <c r="B24" s="25">
        <v>14</v>
      </c>
      <c r="C24" s="152" t="s">
        <v>902</v>
      </c>
      <c r="D24" s="152" t="s">
        <v>943</v>
      </c>
    </row>
    <row r="25" spans="2:4" ht="28.8" x14ac:dyDescent="0.3">
      <c r="B25" s="702">
        <v>15</v>
      </c>
      <c r="C25" s="703" t="s">
        <v>903</v>
      </c>
      <c r="D25" s="155" t="s">
        <v>1165</v>
      </c>
    </row>
    <row r="26" spans="2:4" x14ac:dyDescent="0.3">
      <c r="B26" s="702"/>
      <c r="C26" s="703"/>
      <c r="D26" s="152"/>
    </row>
    <row r="27" spans="2:4" x14ac:dyDescent="0.3">
      <c r="B27" s="25">
        <v>16</v>
      </c>
      <c r="C27" s="152" t="s">
        <v>904</v>
      </c>
      <c r="D27" s="152" t="s">
        <v>939</v>
      </c>
    </row>
    <row r="28" spans="2:4" x14ac:dyDescent="0.3">
      <c r="B28" s="154"/>
      <c r="C28" s="153" t="s">
        <v>905</v>
      </c>
      <c r="D28" s="560"/>
    </row>
    <row r="29" spans="2:4" x14ac:dyDescent="0.3">
      <c r="B29" s="702">
        <v>17</v>
      </c>
      <c r="C29" s="703" t="s">
        <v>906</v>
      </c>
      <c r="D29" s="561" t="s">
        <v>1166</v>
      </c>
    </row>
    <row r="30" spans="2:4" x14ac:dyDescent="0.3">
      <c r="B30" s="702"/>
      <c r="C30" s="703"/>
      <c r="D30" s="561"/>
    </row>
    <row r="31" spans="2:4" x14ac:dyDescent="0.3">
      <c r="B31" s="25">
        <v>18</v>
      </c>
      <c r="C31" s="152" t="s">
        <v>907</v>
      </c>
      <c r="D31" s="562">
        <v>5.2499999999999998E-2</v>
      </c>
    </row>
    <row r="32" spans="2:4" x14ac:dyDescent="0.3">
      <c r="B32" s="25">
        <v>19</v>
      </c>
      <c r="C32" s="152" t="s">
        <v>908</v>
      </c>
      <c r="D32" s="152" t="s">
        <v>944</v>
      </c>
    </row>
    <row r="33" spans="2:4" x14ac:dyDescent="0.3">
      <c r="B33" s="25" t="s">
        <v>106</v>
      </c>
      <c r="C33" s="152" t="s">
        <v>909</v>
      </c>
      <c r="D33" s="152" t="s">
        <v>951</v>
      </c>
    </row>
    <row r="34" spans="2:4" x14ac:dyDescent="0.3">
      <c r="B34" s="25" t="s">
        <v>108</v>
      </c>
      <c r="C34" s="152" t="s">
        <v>910</v>
      </c>
      <c r="D34" s="152" t="s">
        <v>951</v>
      </c>
    </row>
    <row r="35" spans="2:4" x14ac:dyDescent="0.3">
      <c r="B35" s="25">
        <v>21</v>
      </c>
      <c r="C35" s="152" t="s">
        <v>911</v>
      </c>
      <c r="D35" s="152" t="s">
        <v>944</v>
      </c>
    </row>
    <row r="36" spans="2:4" x14ac:dyDescent="0.3">
      <c r="B36" s="25">
        <v>22</v>
      </c>
      <c r="C36" s="152" t="s">
        <v>912</v>
      </c>
      <c r="D36" s="152" t="s">
        <v>952</v>
      </c>
    </row>
    <row r="37" spans="2:4" x14ac:dyDescent="0.3">
      <c r="B37" s="25">
        <v>23</v>
      </c>
      <c r="C37" s="152" t="s">
        <v>913</v>
      </c>
      <c r="D37" s="152" t="s">
        <v>953</v>
      </c>
    </row>
    <row r="38" spans="2:4" x14ac:dyDescent="0.3">
      <c r="B38" s="25">
        <v>24</v>
      </c>
      <c r="C38" s="152" t="s">
        <v>914</v>
      </c>
      <c r="D38" s="152" t="s">
        <v>939</v>
      </c>
    </row>
    <row r="39" spans="2:4" x14ac:dyDescent="0.3">
      <c r="B39" s="25">
        <v>25</v>
      </c>
      <c r="C39" s="152" t="s">
        <v>915</v>
      </c>
      <c r="D39" s="152" t="s">
        <v>939</v>
      </c>
    </row>
    <row r="40" spans="2:4" x14ac:dyDescent="0.3">
      <c r="B40" s="25">
        <v>26</v>
      </c>
      <c r="C40" s="152" t="s">
        <v>916</v>
      </c>
      <c r="D40" s="152" t="s">
        <v>939</v>
      </c>
    </row>
    <row r="41" spans="2:4" x14ac:dyDescent="0.3">
      <c r="B41" s="25">
        <v>27</v>
      </c>
      <c r="C41" s="152" t="s">
        <v>917</v>
      </c>
      <c r="D41" s="152" t="s">
        <v>939</v>
      </c>
    </row>
    <row r="42" spans="2:4" x14ac:dyDescent="0.3">
      <c r="B42" s="25">
        <v>28</v>
      </c>
      <c r="C42" s="152" t="s">
        <v>918</v>
      </c>
      <c r="D42" s="152" t="s">
        <v>939</v>
      </c>
    </row>
    <row r="43" spans="2:4" x14ac:dyDescent="0.3">
      <c r="B43" s="25">
        <v>29</v>
      </c>
      <c r="C43" s="152" t="s">
        <v>919</v>
      </c>
      <c r="D43" s="152" t="s">
        <v>939</v>
      </c>
    </row>
    <row r="44" spans="2:4" x14ac:dyDescent="0.3">
      <c r="B44" s="25">
        <v>30</v>
      </c>
      <c r="C44" s="152" t="s">
        <v>920</v>
      </c>
      <c r="D44" s="152" t="s">
        <v>944</v>
      </c>
    </row>
    <row r="45" spans="2:4" x14ac:dyDescent="0.3">
      <c r="B45" s="25">
        <v>31</v>
      </c>
      <c r="C45" s="152" t="s">
        <v>921</v>
      </c>
      <c r="D45" s="152" t="s">
        <v>939</v>
      </c>
    </row>
    <row r="46" spans="2:4" x14ac:dyDescent="0.3">
      <c r="B46" s="25">
        <v>32</v>
      </c>
      <c r="C46" s="152" t="s">
        <v>922</v>
      </c>
      <c r="D46" s="152" t="s">
        <v>939</v>
      </c>
    </row>
    <row r="47" spans="2:4" x14ac:dyDescent="0.3">
      <c r="B47" s="25">
        <v>33</v>
      </c>
      <c r="C47" s="152" t="s">
        <v>923</v>
      </c>
      <c r="D47" s="155" t="s">
        <v>939</v>
      </c>
    </row>
    <row r="48" spans="2:4" x14ac:dyDescent="0.3">
      <c r="B48" s="25">
        <v>34</v>
      </c>
      <c r="C48" s="152" t="s">
        <v>924</v>
      </c>
      <c r="D48" s="152" t="s">
        <v>939</v>
      </c>
    </row>
    <row r="49" spans="2:4" x14ac:dyDescent="0.3">
      <c r="B49" s="1" t="s">
        <v>925</v>
      </c>
      <c r="C49" s="156" t="s">
        <v>926</v>
      </c>
      <c r="D49" s="152"/>
    </row>
    <row r="50" spans="2:4" x14ac:dyDescent="0.3">
      <c r="B50" s="1" t="s">
        <v>927</v>
      </c>
      <c r="C50" s="156" t="s">
        <v>928</v>
      </c>
      <c r="D50" s="152"/>
    </row>
    <row r="51" spans="2:4" ht="28.8" x14ac:dyDescent="0.3">
      <c r="B51" s="25">
        <v>35</v>
      </c>
      <c r="C51" s="152" t="s">
        <v>929</v>
      </c>
      <c r="D51" s="155" t="s">
        <v>954</v>
      </c>
    </row>
    <row r="52" spans="2:4" x14ac:dyDescent="0.3">
      <c r="B52" s="25">
        <v>36</v>
      </c>
      <c r="C52" s="152" t="s">
        <v>930</v>
      </c>
      <c r="D52" s="152" t="s">
        <v>944</v>
      </c>
    </row>
    <row r="53" spans="2:4" x14ac:dyDescent="0.3">
      <c r="B53" s="25">
        <v>37</v>
      </c>
      <c r="C53" s="152" t="s">
        <v>931</v>
      </c>
      <c r="D53" s="152" t="s">
        <v>939</v>
      </c>
    </row>
    <row r="54" spans="2:4" x14ac:dyDescent="0.3">
      <c r="B54" s="1" t="s">
        <v>932</v>
      </c>
      <c r="C54" s="156" t="s">
        <v>933</v>
      </c>
      <c r="D54" s="152"/>
    </row>
    <row r="55" spans="2:4" x14ac:dyDescent="0.3">
      <c r="B55" s="81"/>
    </row>
    <row r="56" spans="2:4" x14ac:dyDescent="0.3">
      <c r="B56" s="81"/>
    </row>
  </sheetData>
  <mergeCells count="4">
    <mergeCell ref="B25:B26"/>
    <mergeCell ref="C25:C26"/>
    <mergeCell ref="B29:B30"/>
    <mergeCell ref="C29:C30"/>
  </mergeCells>
  <pageMargins left="0.7" right="0.7" top="0.75" bottom="0.75" header="0.3" footer="0.3"/>
  <pageSetup paperSize="9" scale="60" orientation="landscape" r:id="rId1"/>
  <headerFooter>
    <oddHeader>&amp;CEN
Annex VII</oddHeader>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B2:F37"/>
  <sheetViews>
    <sheetView showGridLines="0" zoomScale="83" zoomScaleNormal="83" workbookViewId="0">
      <selection activeCell="B2" sqref="B2:H2"/>
    </sheetView>
  </sheetViews>
  <sheetFormatPr defaultColWidth="9.21875" defaultRowHeight="14.4" x14ac:dyDescent="0.3"/>
  <cols>
    <col min="1" max="1" width="1" style="26" customWidth="1"/>
    <col min="2" max="2" width="7.77734375" style="26" customWidth="1"/>
    <col min="3" max="3" width="39.77734375" style="26" customWidth="1"/>
    <col min="4" max="6" width="23.5546875" style="58" customWidth="1"/>
    <col min="7" max="16384" width="9.21875" style="26"/>
  </cols>
  <sheetData>
    <row r="2" spans="2:6" x14ac:dyDescent="0.3">
      <c r="C2" s="192" t="s">
        <v>203</v>
      </c>
    </row>
    <row r="5" spans="2:6" ht="24.6" customHeight="1" x14ac:dyDescent="0.3">
      <c r="B5" s="704"/>
      <c r="C5" s="705"/>
      <c r="D5" s="708" t="s">
        <v>204</v>
      </c>
      <c r="E5" s="708"/>
      <c r="F5" s="2" t="s">
        <v>205</v>
      </c>
    </row>
    <row r="6" spans="2:6" x14ac:dyDescent="0.3">
      <c r="B6" s="704"/>
      <c r="C6" s="705"/>
      <c r="D6" s="1" t="s">
        <v>206</v>
      </c>
      <c r="E6" s="1" t="s">
        <v>207</v>
      </c>
      <c r="F6" s="1" t="s">
        <v>208</v>
      </c>
    </row>
    <row r="7" spans="2:6" x14ac:dyDescent="0.3">
      <c r="B7" s="706"/>
      <c r="C7" s="707"/>
      <c r="D7" s="2" t="s">
        <v>1331</v>
      </c>
      <c r="E7" s="2" t="s">
        <v>863</v>
      </c>
      <c r="F7" s="2" t="s">
        <v>1331</v>
      </c>
    </row>
    <row r="8" spans="2:6" x14ac:dyDescent="0.3">
      <c r="B8" s="1">
        <v>1</v>
      </c>
      <c r="C8" s="74" t="s">
        <v>210</v>
      </c>
      <c r="D8" s="6">
        <v>1163.068</v>
      </c>
      <c r="E8" s="6">
        <v>805.37099999999998</v>
      </c>
      <c r="F8" s="6">
        <v>93.045000000000002</v>
      </c>
    </row>
    <row r="9" spans="2:6" x14ac:dyDescent="0.3">
      <c r="B9" s="1">
        <v>2</v>
      </c>
      <c r="C9" s="33" t="s">
        <v>211</v>
      </c>
      <c r="D9" s="6">
        <v>1192.2719999999999</v>
      </c>
      <c r="E9" s="6">
        <v>805.37099999999998</v>
      </c>
      <c r="F9" s="6">
        <v>95.382000000000005</v>
      </c>
    </row>
    <row r="10" spans="2:6" ht="28.8" x14ac:dyDescent="0.3">
      <c r="B10" s="1">
        <v>3</v>
      </c>
      <c r="C10" s="33" t="s">
        <v>212</v>
      </c>
      <c r="D10" s="6">
        <v>0</v>
      </c>
      <c r="E10" s="6">
        <v>0</v>
      </c>
      <c r="F10" s="6">
        <v>0</v>
      </c>
    </row>
    <row r="11" spans="2:6" x14ac:dyDescent="0.3">
      <c r="B11" s="1">
        <v>4</v>
      </c>
      <c r="C11" s="33" t="s">
        <v>213</v>
      </c>
      <c r="D11" s="6">
        <v>0</v>
      </c>
      <c r="E11" s="6">
        <v>0</v>
      </c>
      <c r="F11" s="6">
        <v>0</v>
      </c>
    </row>
    <row r="12" spans="2:6" ht="28.8" x14ac:dyDescent="0.3">
      <c r="B12" s="1" t="s">
        <v>214</v>
      </c>
      <c r="C12" s="33" t="s">
        <v>215</v>
      </c>
      <c r="D12" s="6">
        <v>0</v>
      </c>
      <c r="E12" s="6">
        <v>0</v>
      </c>
      <c r="F12" s="6">
        <v>0</v>
      </c>
    </row>
    <row r="13" spans="2:6" x14ac:dyDescent="0.3">
      <c r="B13" s="1">
        <v>5</v>
      </c>
      <c r="C13" s="33" t="s">
        <v>216</v>
      </c>
      <c r="D13" s="6">
        <v>0</v>
      </c>
      <c r="E13" s="6">
        <v>0</v>
      </c>
      <c r="F13" s="6">
        <v>0</v>
      </c>
    </row>
    <row r="14" spans="2:6" x14ac:dyDescent="0.3">
      <c r="B14" s="1">
        <v>6</v>
      </c>
      <c r="C14" s="74" t="s">
        <v>217</v>
      </c>
      <c r="D14" s="6">
        <v>0</v>
      </c>
      <c r="E14" s="6">
        <v>0</v>
      </c>
      <c r="F14" s="6">
        <v>0</v>
      </c>
    </row>
    <row r="15" spans="2:6" x14ac:dyDescent="0.3">
      <c r="B15" s="1">
        <v>7</v>
      </c>
      <c r="C15" s="33" t="s">
        <v>211</v>
      </c>
      <c r="D15" s="6">
        <v>0</v>
      </c>
      <c r="E15" s="6">
        <v>0</v>
      </c>
      <c r="F15" s="6">
        <v>0</v>
      </c>
    </row>
    <row r="16" spans="2:6" x14ac:dyDescent="0.3">
      <c r="B16" s="1">
        <v>8</v>
      </c>
      <c r="C16" s="33" t="s">
        <v>218</v>
      </c>
      <c r="D16" s="6">
        <v>0</v>
      </c>
      <c r="E16" s="6">
        <v>0</v>
      </c>
      <c r="F16" s="6">
        <v>0</v>
      </c>
    </row>
    <row r="17" spans="2:6" x14ac:dyDescent="0.3">
      <c r="B17" s="1" t="s">
        <v>219</v>
      </c>
      <c r="C17" s="33" t="s">
        <v>220</v>
      </c>
      <c r="D17" s="6">
        <v>0</v>
      </c>
      <c r="E17" s="6">
        <v>0</v>
      </c>
      <c r="F17" s="6">
        <v>0</v>
      </c>
    </row>
    <row r="18" spans="2:6" x14ac:dyDescent="0.3">
      <c r="B18" s="1" t="s">
        <v>221</v>
      </c>
      <c r="C18" s="33" t="s">
        <v>222</v>
      </c>
      <c r="D18" s="6">
        <v>0</v>
      </c>
      <c r="E18" s="6">
        <v>0</v>
      </c>
      <c r="F18" s="6">
        <v>0</v>
      </c>
    </row>
    <row r="19" spans="2:6" x14ac:dyDescent="0.3">
      <c r="B19" s="1">
        <v>9</v>
      </c>
      <c r="C19" s="33" t="s">
        <v>223</v>
      </c>
      <c r="D19" s="6">
        <v>0</v>
      </c>
      <c r="E19" s="6">
        <v>0</v>
      </c>
      <c r="F19" s="6">
        <v>0</v>
      </c>
    </row>
    <row r="20" spans="2:6" x14ac:dyDescent="0.3">
      <c r="B20" s="1">
        <v>15</v>
      </c>
      <c r="C20" s="74" t="s">
        <v>224</v>
      </c>
      <c r="D20" s="6">
        <v>0</v>
      </c>
      <c r="E20" s="6">
        <v>0</v>
      </c>
      <c r="F20" s="6">
        <v>0</v>
      </c>
    </row>
    <row r="21" spans="2:6" ht="28.8" x14ac:dyDescent="0.3">
      <c r="B21" s="1">
        <v>16</v>
      </c>
      <c r="C21" s="74" t="s">
        <v>225</v>
      </c>
      <c r="D21" s="6">
        <v>0</v>
      </c>
      <c r="E21" s="6">
        <v>0</v>
      </c>
      <c r="F21" s="6">
        <v>0</v>
      </c>
    </row>
    <row r="22" spans="2:6" x14ac:dyDescent="0.3">
      <c r="B22" s="1">
        <v>17</v>
      </c>
      <c r="C22" s="33" t="s">
        <v>226</v>
      </c>
      <c r="D22" s="6">
        <v>0</v>
      </c>
      <c r="E22" s="6">
        <v>0</v>
      </c>
      <c r="F22" s="6">
        <v>0</v>
      </c>
    </row>
    <row r="23" spans="2:6" x14ac:dyDescent="0.3">
      <c r="B23" s="1">
        <v>18</v>
      </c>
      <c r="C23" s="33" t="s">
        <v>227</v>
      </c>
      <c r="D23" s="6">
        <v>0</v>
      </c>
      <c r="E23" s="6">
        <v>0</v>
      </c>
      <c r="F23" s="6">
        <v>0</v>
      </c>
    </row>
    <row r="24" spans="2:6" x14ac:dyDescent="0.3">
      <c r="B24" s="1">
        <v>19</v>
      </c>
      <c r="C24" s="33" t="s">
        <v>228</v>
      </c>
      <c r="D24" s="6">
        <v>0</v>
      </c>
      <c r="E24" s="6">
        <v>0</v>
      </c>
      <c r="F24" s="6">
        <v>0</v>
      </c>
    </row>
    <row r="25" spans="2:6" x14ac:dyDescent="0.3">
      <c r="B25" s="1" t="s">
        <v>229</v>
      </c>
      <c r="C25" s="33" t="s">
        <v>854</v>
      </c>
      <c r="D25" s="6">
        <v>0</v>
      </c>
      <c r="E25" s="6">
        <v>0</v>
      </c>
      <c r="F25" s="6">
        <v>0</v>
      </c>
    </row>
    <row r="26" spans="2:6" ht="28.8" x14ac:dyDescent="0.3">
      <c r="B26" s="1">
        <v>20</v>
      </c>
      <c r="C26" s="74" t="s">
        <v>230</v>
      </c>
      <c r="D26" s="6">
        <v>0</v>
      </c>
      <c r="E26" s="6">
        <v>0</v>
      </c>
      <c r="F26" s="6">
        <v>0</v>
      </c>
    </row>
    <row r="27" spans="2:6" x14ac:dyDescent="0.3">
      <c r="B27" s="1">
        <v>21</v>
      </c>
      <c r="C27" s="33" t="s">
        <v>211</v>
      </c>
      <c r="D27" s="6">
        <v>0</v>
      </c>
      <c r="E27" s="6">
        <v>0</v>
      </c>
      <c r="F27" s="6">
        <v>0</v>
      </c>
    </row>
    <row r="28" spans="2:6" x14ac:dyDescent="0.3">
      <c r="B28" s="1">
        <v>22</v>
      </c>
      <c r="C28" s="33" t="s">
        <v>231</v>
      </c>
      <c r="D28" s="6">
        <v>0</v>
      </c>
      <c r="E28" s="6">
        <v>0</v>
      </c>
      <c r="F28" s="6">
        <v>0</v>
      </c>
    </row>
    <row r="29" spans="2:6" x14ac:dyDescent="0.3">
      <c r="B29" s="1" t="s">
        <v>232</v>
      </c>
      <c r="C29" s="74" t="s">
        <v>233</v>
      </c>
      <c r="D29" s="6">
        <v>0</v>
      </c>
      <c r="E29" s="6">
        <v>0</v>
      </c>
      <c r="F29" s="6">
        <v>0</v>
      </c>
    </row>
    <row r="30" spans="2:6" x14ac:dyDescent="0.3">
      <c r="B30" s="1">
        <v>23</v>
      </c>
      <c r="C30" s="74" t="s">
        <v>234</v>
      </c>
      <c r="D30" s="6">
        <v>56.188000000000002</v>
      </c>
      <c r="E30" s="6">
        <v>50.188000000000002</v>
      </c>
      <c r="F30" s="6">
        <v>4.4950000000000001</v>
      </c>
    </row>
    <row r="31" spans="2:6" x14ac:dyDescent="0.3">
      <c r="B31" s="1" t="s">
        <v>235</v>
      </c>
      <c r="C31" s="33" t="s">
        <v>236</v>
      </c>
      <c r="D31" s="6">
        <v>0</v>
      </c>
      <c r="E31" s="6">
        <v>0</v>
      </c>
      <c r="F31" s="6">
        <v>0</v>
      </c>
    </row>
    <row r="32" spans="2:6" x14ac:dyDescent="0.3">
      <c r="B32" s="1" t="s">
        <v>237</v>
      </c>
      <c r="C32" s="33" t="s">
        <v>238</v>
      </c>
      <c r="D32" s="6">
        <v>56.188000000000002</v>
      </c>
      <c r="E32" s="6">
        <v>50.188000000000002</v>
      </c>
      <c r="F32" s="6">
        <v>4.4950000000000001</v>
      </c>
    </row>
    <row r="33" spans="2:6" x14ac:dyDescent="0.3">
      <c r="B33" s="1" t="s">
        <v>239</v>
      </c>
      <c r="C33" s="33" t="s">
        <v>240</v>
      </c>
      <c r="D33" s="6">
        <v>0</v>
      </c>
      <c r="E33" s="6">
        <v>0</v>
      </c>
      <c r="F33" s="6">
        <v>0</v>
      </c>
    </row>
    <row r="34" spans="2:6" ht="43.2" x14ac:dyDescent="0.3">
      <c r="B34" s="2">
        <v>24</v>
      </c>
      <c r="C34" s="32" t="s">
        <v>1065</v>
      </c>
      <c r="D34" s="6">
        <v>0</v>
      </c>
      <c r="E34" s="6">
        <v>0</v>
      </c>
      <c r="F34" s="6">
        <v>0</v>
      </c>
    </row>
    <row r="35" spans="2:6" x14ac:dyDescent="0.3">
      <c r="B35" s="2">
        <v>29</v>
      </c>
      <c r="C35" s="32" t="s">
        <v>241</v>
      </c>
      <c r="D35" s="6">
        <v>1219.2560000000001</v>
      </c>
      <c r="E35" s="6">
        <v>855.55899999999997</v>
      </c>
      <c r="F35" s="6">
        <v>97.54</v>
      </c>
    </row>
    <row r="37" spans="2:6" x14ac:dyDescent="0.3">
      <c r="D37" s="150"/>
    </row>
  </sheetData>
  <mergeCells count="2">
    <mergeCell ref="B5:C7"/>
    <mergeCell ref="D5:E5"/>
  </mergeCells>
  <pageMargins left="0.7" right="0.7" top="0.75" bottom="0.75" header="0.3" footer="0.3"/>
  <pageSetup paperSize="9" orientation="landscape" verticalDpi="1200" r:id="rId1"/>
  <headerFooter>
    <oddHeader>&amp;CEN
Annex 1</oddHeader>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4B30771CA44344BB655265EAFC507E" ma:contentTypeVersion="8" ma:contentTypeDescription="Create a new document." ma:contentTypeScope="" ma:versionID="9a36b959bf37ee7037253d8f33fb29ba">
  <xsd:schema xmlns:xsd="http://www.w3.org/2001/XMLSchema" xmlns:xs="http://www.w3.org/2001/XMLSchema" xmlns:p="http://schemas.microsoft.com/office/2006/metadata/properties" xmlns:ns2="44514f7d-5abc-4932-bdad-974184ce6972" targetNamespace="http://schemas.microsoft.com/office/2006/metadata/properties" ma:root="true" ma:fieldsID="517c8e08fc21cd84015d864d89af7329" ns2:_="">
    <xsd:import namespace="44514f7d-5abc-4932-bdad-974184ce697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514f7d-5abc-4932-bdad-974184ce69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78A975-79AD-4A56-9035-E48A6BC8DD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514f7d-5abc-4932-bdad-974184ce69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81EB74-1492-41FA-B75C-7D5334DE1529}">
  <ds:schemaRefs>
    <ds:schemaRef ds:uri="http://schemas.microsoft.com/sharepoint/v3/contenttype/forms"/>
  </ds:schemaRefs>
</ds:datastoreItem>
</file>

<file path=customXml/itemProps3.xml><?xml version="1.0" encoding="utf-8"?>
<ds:datastoreItem xmlns:ds="http://schemas.openxmlformats.org/officeDocument/2006/customXml" ds:itemID="{568FFE6A-84F3-4A2B-BA29-E9663A5138CF}">
  <ds:schemaRefs>
    <ds:schemaRef ds:uri="44514f7d-5abc-4932-bdad-974184ce697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Metadata/LabelInfo.xml><?xml version="1.0" encoding="utf-8"?>
<clbl:labelList xmlns:clbl="http://schemas.microsoft.com/office/2020/mipLabelMetadata">
  <clbl:label id="{5c7eb9de-735b-4a68-8fe4-c9c62709b012}" enabled="1" method="Standard" siteId="{3bacb4ff-f1a2-4c92-b96c-e99fec826b68}" removed="0"/>
</clbl:labelLis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58</vt:i4>
      </vt:variant>
      <vt:variant>
        <vt:lpstr>Named Ranges</vt:lpstr>
      </vt:variant>
      <vt:variant>
        <vt:i4>6</vt:i4>
      </vt:variant>
    </vt:vector>
  </HeadingPairs>
  <TitlesOfParts>
    <vt:vector size="64" baseType="lpstr">
      <vt:lpstr>Index</vt:lpstr>
      <vt:lpstr>EU LI1 </vt:lpstr>
      <vt:lpstr>EU LI2</vt:lpstr>
      <vt:lpstr>EU LI3</vt:lpstr>
      <vt:lpstr>EU CC1</vt:lpstr>
      <vt:lpstr>EU CC2 </vt:lpstr>
      <vt:lpstr>EU CCA  </vt:lpstr>
      <vt:lpstr>EU CCA1</vt:lpstr>
      <vt:lpstr>EU OV1</vt:lpstr>
      <vt:lpstr>EU CRD</vt:lpstr>
      <vt:lpstr>EU KM1</vt:lpstr>
      <vt:lpstr>EU OVA</vt:lpstr>
      <vt:lpstr>EU OVB</vt:lpstr>
      <vt:lpstr>EU OVC</vt:lpstr>
      <vt:lpstr>EU INS1</vt:lpstr>
      <vt:lpstr>EU INS2</vt:lpstr>
      <vt:lpstr>EU CCyB1</vt:lpstr>
      <vt:lpstr>EU CCyB2</vt:lpstr>
      <vt:lpstr>EU CCR1</vt:lpstr>
      <vt:lpstr>EU CCR2</vt:lpstr>
      <vt:lpstr>EU CCR3</vt:lpstr>
      <vt:lpstr>EU CCR5</vt:lpstr>
      <vt:lpstr>EU CR1</vt:lpstr>
      <vt:lpstr>EU CRA</vt:lpstr>
      <vt:lpstr>EU CR1-A</vt:lpstr>
      <vt:lpstr>EU CR2</vt:lpstr>
      <vt:lpstr>EU CR2a</vt:lpstr>
      <vt:lpstr>EU CR3</vt:lpstr>
      <vt:lpstr>EU CR4</vt:lpstr>
      <vt:lpstr>EU CR5</vt:lpstr>
      <vt:lpstr>EU CQ1</vt:lpstr>
      <vt:lpstr>EU CQ2</vt:lpstr>
      <vt:lpstr>EU CQ3</vt:lpstr>
      <vt:lpstr>EU CQ4</vt:lpstr>
      <vt:lpstr>EU CQ5</vt:lpstr>
      <vt:lpstr>EU CQ6</vt:lpstr>
      <vt:lpstr>EU CQ7</vt:lpstr>
      <vt:lpstr>EU CQ8</vt:lpstr>
      <vt:lpstr>EU OR1</vt:lpstr>
      <vt:lpstr>EU ORA</vt:lpstr>
      <vt:lpstr>EU MR1</vt:lpstr>
      <vt:lpstr>EU PV1</vt:lpstr>
      <vt:lpstr>EU LR1</vt:lpstr>
      <vt:lpstr>EU LR2</vt:lpstr>
      <vt:lpstr>EU LR3</vt:lpstr>
      <vt:lpstr>EU LIQA</vt:lpstr>
      <vt:lpstr>EU LIQ1</vt:lpstr>
      <vt:lpstr>EU LIQB</vt:lpstr>
      <vt:lpstr>EU LIQ2</vt:lpstr>
      <vt:lpstr>EU AE1</vt:lpstr>
      <vt:lpstr>EU AE2</vt:lpstr>
      <vt:lpstr>EU AE3</vt:lpstr>
      <vt:lpstr>EU AE4</vt:lpstr>
      <vt:lpstr>EU IRRBBA</vt:lpstr>
      <vt:lpstr>EU IRRBB1</vt:lpstr>
      <vt:lpstr>EU REMA</vt:lpstr>
      <vt:lpstr>EU REM1</vt:lpstr>
      <vt:lpstr>EU REM5</vt:lpstr>
      <vt:lpstr>'EU LI1 '!_Toc483499698</vt:lpstr>
      <vt:lpstr>'EU LI1 '!Print_Area</vt:lpstr>
      <vt:lpstr>'EU ORA'!Print_Area</vt:lpstr>
      <vt:lpstr>'EU REM1'!Print_Area</vt:lpstr>
      <vt:lpstr>'EU REM5'!Print_Area</vt:lpstr>
      <vt:lpstr>Index!Print_Area</vt:lpstr>
    </vt:vector>
  </TitlesOfParts>
  <Manager/>
  <Company>Oesterreichische Nationalbank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User7, Teilnehmer</dc:creator>
  <cp:keywords/>
  <dc:description/>
  <cp:lastModifiedBy>Mariana V. Vasileva</cp:lastModifiedBy>
  <cp:revision/>
  <cp:lastPrinted>2022-11-07T15:47:38Z</cp:lastPrinted>
  <dcterms:created xsi:type="dcterms:W3CDTF">2012-12-18T10:53:22Z</dcterms:created>
  <dcterms:modified xsi:type="dcterms:W3CDTF">2023-10-05T14:18:43Z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0x0101000E4B30771CA44344BB655265EAFC507E</vt:lpwstr>
  </property>
  <property fmtid="{D5CDD505-2E9C-101B-9397-08002B2CF9AE}" pid="4" name="Érvényességi idő">
    <vt:filetime>2027-04-05T08:21:40Z</vt:filetime>
  </property>
  <property fmtid="{D5CDD505-2E9C-101B-9397-08002B2CF9AE}" pid="5" name="Érvényességet beállító">
    <vt:lpwstr>pintercs</vt:lpwstr>
  </property>
  <property fmtid="{D5CDD505-2E9C-101B-9397-08002B2CF9AE}" pid="6" name="Érvényességi idő első beállítása">
    <vt:filetime>2022-04-05T08:21:41Z</vt:filetime>
  </property>
  <property fmtid="{D5CDD505-2E9C-101B-9397-08002B2CF9AE}" pid="7" name="MSIP_Label_b0d11092-50c9-4e74-84b5-b1af078dc3d0_Enabled">
    <vt:lpwstr>True</vt:lpwstr>
  </property>
  <property fmtid="{D5CDD505-2E9C-101B-9397-08002B2CF9AE}" pid="8" name="MSIP_Label_b0d11092-50c9-4e74-84b5-b1af078dc3d0_SiteId">
    <vt:lpwstr>97c01ef8-0264-4eef-9c08-fb4a9ba1c0db</vt:lpwstr>
  </property>
  <property fmtid="{D5CDD505-2E9C-101B-9397-08002B2CF9AE}" pid="9" name="MSIP_Label_b0d11092-50c9-4e74-84b5-b1af078dc3d0_Owner">
    <vt:lpwstr>pintercs@mnb.hu</vt:lpwstr>
  </property>
  <property fmtid="{D5CDD505-2E9C-101B-9397-08002B2CF9AE}" pid="10" name="MSIP_Label_b0d11092-50c9-4e74-84b5-b1af078dc3d0_SetDate">
    <vt:lpwstr>2022-04-05T08:21:57.4259033Z</vt:lpwstr>
  </property>
  <property fmtid="{D5CDD505-2E9C-101B-9397-08002B2CF9AE}" pid="11" name="MSIP_Label_b0d11092-50c9-4e74-84b5-b1af078dc3d0_Name">
    <vt:lpwstr>Protected</vt:lpwstr>
  </property>
  <property fmtid="{D5CDD505-2E9C-101B-9397-08002B2CF9AE}" pid="12" name="MSIP_Label_b0d11092-50c9-4e74-84b5-b1af078dc3d0_Application">
    <vt:lpwstr>Microsoft Azure Information Protection</vt:lpwstr>
  </property>
  <property fmtid="{D5CDD505-2E9C-101B-9397-08002B2CF9AE}" pid="13" name="MSIP_Label_b0d11092-50c9-4e74-84b5-b1af078dc3d0_ActionId">
    <vt:lpwstr>bb2f2f6f-be87-4bf2-9401-6ee38a369ef1</vt:lpwstr>
  </property>
  <property fmtid="{D5CDD505-2E9C-101B-9397-08002B2CF9AE}" pid="14" name="MSIP_Label_b0d11092-50c9-4e74-84b5-b1af078dc3d0_Extended_MSFT_Method">
    <vt:lpwstr>Automatic</vt:lpwstr>
  </property>
  <property fmtid="{D5CDD505-2E9C-101B-9397-08002B2CF9AE}" pid="15" name="MSIP_Label_5c7eb9de-735b-4a68-8fe4-c9c62709b012_Enabled">
    <vt:lpwstr>True</vt:lpwstr>
  </property>
  <property fmtid="{D5CDD505-2E9C-101B-9397-08002B2CF9AE}" pid="16" name="MSIP_Label_5c7eb9de-735b-4a68-8fe4-c9c62709b012_SiteId">
    <vt:lpwstr>3bacb4ff-f1a2-4c92-b96c-e99fec826b68</vt:lpwstr>
  </property>
  <property fmtid="{D5CDD505-2E9C-101B-9397-08002B2CF9AE}" pid="17" name="MSIP_Label_5c7eb9de-735b-4a68-8fe4-c9c62709b012_SetDate">
    <vt:lpwstr>2022-03-28T08:35:44Z</vt:lpwstr>
  </property>
  <property fmtid="{D5CDD505-2E9C-101B-9397-08002B2CF9AE}" pid="18" name="MSIP_Label_5c7eb9de-735b-4a68-8fe4-c9c62709b012_Name">
    <vt:lpwstr>EBA Regular Use</vt:lpwstr>
  </property>
  <property fmtid="{D5CDD505-2E9C-101B-9397-08002B2CF9AE}" pid="19" name="MSIP_Label_5c7eb9de-735b-4a68-8fe4-c9c62709b012_ActionId">
    <vt:lpwstr>25079269-a653-48a4-8f54-9e23e787c910</vt:lpwstr>
  </property>
  <property fmtid="{D5CDD505-2E9C-101B-9397-08002B2CF9AE}" pid="20" name="MSIP_Label_5c7eb9de-735b-4a68-8fe4-c9c62709b012_Extended_MSFT_Method">
    <vt:lpwstr>Automatic</vt:lpwstr>
  </property>
  <property fmtid="{D5CDD505-2E9C-101B-9397-08002B2CF9AE}" pid="21" name="Sensitivity">
    <vt:lpwstr>Protected EBA Regular Use</vt:lpwstr>
  </property>
</Properties>
</file>